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0F7FD96-34A6-42CC-BDB9-D459D76B7221}" xr6:coauthVersionLast="47" xr6:coauthVersionMax="47" xr10:uidLastSave="{00000000-0000-0000-0000-000000000000}"/>
  <bookViews>
    <workbookView xWindow="-120" yWindow="-120" windowWidth="20730" windowHeight="11040" firstSheet="1" activeTab="3" xr2:uid="{00000000-000D-0000-FFFF-FFFF00000000}"/>
  </bookViews>
  <sheets>
    <sheet name="BPDP Master" sheetId="17" r:id="rId1"/>
    <sheet name="BPDP State" sheetId="14" r:id="rId2"/>
    <sheet name="Drive Report master (2)" sheetId="12" r:id="rId3"/>
    <sheet name="GPDP" sheetId="11" r:id="rId4"/>
    <sheet name="District Wise" sheetId="5" r:id="rId5"/>
    <sheet name="unspend Taluka " sheetId="15" r:id="rId6"/>
    <sheet name="Unspend State" sheetId="16" r:id="rId7"/>
  </sheets>
  <definedNames>
    <definedName name="_xlnm._FilterDatabase" localSheetId="1" hidden="1">'BPDP State'!$B$3:$D$37</definedName>
    <definedName name="_xlnm._FilterDatabase" localSheetId="4" hidden="1">'District Wise'!$B$3:$E$37</definedName>
    <definedName name="_xlnm.Print_Area" localSheetId="3">GPDP!$A$2:$P$17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2" l="1"/>
  <c r="AQ38" i="14"/>
  <c r="AP38" i="14"/>
  <c r="AF38" i="14"/>
  <c r="R38" i="14"/>
  <c r="AG38" i="14"/>
  <c r="AB38" i="14"/>
  <c r="AA38" i="14"/>
  <c r="S38" i="14" l="1"/>
  <c r="N38" i="14"/>
  <c r="M38" i="14"/>
  <c r="G18" i="17" l="1"/>
  <c r="D38" i="16"/>
  <c r="E38" i="16"/>
  <c r="F38" i="16"/>
  <c r="G38" i="16"/>
  <c r="C38" i="16"/>
  <c r="I18" i="15"/>
  <c r="G18" i="15"/>
  <c r="F18" i="15"/>
  <c r="E18" i="15"/>
  <c r="D18" i="15"/>
  <c r="C18" i="15"/>
  <c r="H17" i="15"/>
  <c r="H16" i="15"/>
  <c r="H15" i="15"/>
  <c r="H14" i="15"/>
  <c r="J13" i="15"/>
  <c r="H13" i="15"/>
  <c r="J12" i="15"/>
  <c r="H12" i="15"/>
  <c r="J11" i="15"/>
  <c r="H11" i="15"/>
  <c r="J10" i="15"/>
  <c r="H10" i="15"/>
  <c r="J9" i="15"/>
  <c r="H9" i="15"/>
  <c r="J8" i="15"/>
  <c r="H8" i="15"/>
  <c r="H7" i="15"/>
  <c r="H6" i="15"/>
  <c r="H5" i="15"/>
  <c r="H4" i="15"/>
  <c r="H18" i="15" s="1"/>
  <c r="J18" i="15" l="1"/>
  <c r="D38" i="14"/>
  <c r="C38" i="14"/>
  <c r="I38" i="14"/>
  <c r="H38" i="14"/>
  <c r="J38" i="5"/>
  <c r="C38" i="5" l="1"/>
  <c r="N7" i="11"/>
  <c r="P7" i="11" s="1"/>
  <c r="G16" i="12"/>
  <c r="G9" i="12"/>
  <c r="G7" i="12"/>
  <c r="G4" i="12"/>
  <c r="G10" i="12"/>
  <c r="G17" i="12"/>
  <c r="G6" i="12"/>
  <c r="G14" i="12"/>
  <c r="G15" i="12"/>
  <c r="G12" i="12"/>
  <c r="G11" i="12"/>
  <c r="G5" i="12"/>
  <c r="G13" i="12"/>
  <c r="F18" i="12"/>
  <c r="D18" i="12"/>
  <c r="C18" i="12"/>
  <c r="E13" i="12"/>
  <c r="E5" i="12"/>
  <c r="E11" i="12"/>
  <c r="E16" i="12"/>
  <c r="E12" i="12"/>
  <c r="E15" i="12"/>
  <c r="E14" i="12"/>
  <c r="E6" i="12"/>
  <c r="E17" i="12"/>
  <c r="E10" i="12"/>
  <c r="E4" i="12"/>
  <c r="E7" i="12"/>
  <c r="E9" i="12"/>
  <c r="E8" i="12"/>
  <c r="N15" i="11"/>
  <c r="O15" i="11" s="1"/>
  <c r="M17" i="11"/>
  <c r="K17" i="11"/>
  <c r="I17" i="11"/>
  <c r="G17" i="11"/>
  <c r="E17" i="11"/>
  <c r="C17" i="11"/>
  <c r="N10" i="11"/>
  <c r="O10" i="11" s="1"/>
  <c r="N4" i="11"/>
  <c r="O4" i="11" s="1"/>
  <c r="N6" i="11"/>
  <c r="O6" i="11" s="1"/>
  <c r="N9" i="11"/>
  <c r="O9" i="11" s="1"/>
  <c r="N14" i="11"/>
  <c r="O14" i="11" s="1"/>
  <c r="N5" i="11"/>
  <c r="O5" i="11" s="1"/>
  <c r="N13" i="11"/>
  <c r="P13" i="11" s="1"/>
  <c r="N11" i="11"/>
  <c r="O11" i="11" s="1"/>
  <c r="N3" i="11"/>
  <c r="O3" i="11" s="1"/>
  <c r="N8" i="11"/>
  <c r="O8" i="11" s="1"/>
  <c r="N12" i="11"/>
  <c r="O12" i="11" s="1"/>
  <c r="N16" i="11"/>
  <c r="O16" i="11" s="1"/>
  <c r="G18" i="12" l="1"/>
  <c r="E18" i="12"/>
  <c r="P5" i="11"/>
  <c r="P8" i="11"/>
  <c r="P15" i="11"/>
  <c r="O7" i="11"/>
  <c r="P11" i="11"/>
  <c r="P10" i="11"/>
  <c r="O13" i="11"/>
  <c r="P6" i="11"/>
  <c r="P4" i="11"/>
  <c r="N17" i="11"/>
  <c r="P17" i="11" s="1"/>
  <c r="P14" i="11"/>
  <c r="P3" i="11"/>
  <c r="P12" i="11"/>
  <c r="P9" i="11"/>
  <c r="P16" i="11"/>
  <c r="O17" i="11" l="1"/>
  <c r="E38" i="5" l="1"/>
  <c r="E21" i="5"/>
  <c r="E37" i="5"/>
  <c r="E36" i="5"/>
  <c r="E16" i="5"/>
  <c r="E20" i="5"/>
  <c r="E9" i="5"/>
  <c r="E14" i="5"/>
  <c r="E23" i="5"/>
  <c r="E34" i="5"/>
  <c r="E8" i="5"/>
  <c r="E15" i="5"/>
  <c r="E26" i="5"/>
  <c r="E31" i="5"/>
  <c r="E25" i="5"/>
  <c r="E6" i="5"/>
  <c r="E32" i="5"/>
  <c r="E19" i="5"/>
  <c r="E29" i="5"/>
  <c r="E11" i="5"/>
  <c r="E30" i="5"/>
  <c r="E24" i="5"/>
  <c r="E33" i="5"/>
  <c r="E17" i="5"/>
  <c r="E10" i="5"/>
  <c r="E18" i="5"/>
  <c r="E35" i="5"/>
  <c r="E28" i="5"/>
  <c r="E7" i="5"/>
  <c r="E5" i="5"/>
  <c r="E4" i="5"/>
  <c r="E22" i="5"/>
  <c r="E12" i="5"/>
  <c r="E13" i="5"/>
  <c r="E27" i="5"/>
  <c r="AL18" i="14" l="1"/>
  <c r="AK18" i="14"/>
</calcChain>
</file>

<file path=xl/sharedStrings.xml><?xml version="1.0" encoding="utf-8"?>
<sst xmlns="http://schemas.openxmlformats.org/spreadsheetml/2006/main" count="823" uniqueCount="235">
  <si>
    <t>Maharashtra</t>
  </si>
  <si>
    <t>Ahilyanagar</t>
  </si>
  <si>
    <t>A+</t>
  </si>
  <si>
    <t>A</t>
  </si>
  <si>
    <t>B</t>
  </si>
  <si>
    <t>C</t>
  </si>
  <si>
    <t>D</t>
  </si>
  <si>
    <t>अकोले</t>
  </si>
  <si>
    <t>संगमनेर</t>
  </si>
  <si>
    <t>श्रीरामपूर</t>
  </si>
  <si>
    <t>कोपरगाव</t>
  </si>
  <si>
    <t>राहाता</t>
  </si>
  <si>
    <t xml:space="preserve">राहुरी 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</si>
  <si>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</si>
  <si>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</si>
  <si>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</si>
  <si>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</si>
  <si>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</si>
  <si>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</si>
  <si>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 xml:space="preserve">पारनेर </t>
  </si>
  <si>
    <t>अहिल्यानगर</t>
  </si>
  <si>
    <t>अ क्र</t>
  </si>
  <si>
    <t>एकूण</t>
  </si>
  <si>
    <t>Total GP's plan uploaded</t>
  </si>
  <si>
    <t>`</t>
  </si>
  <si>
    <t>GP's Plan Upload Pending</t>
  </si>
  <si>
    <t>तालुका</t>
  </si>
  <si>
    <t>एकूण ग्रामपंचायती</t>
  </si>
  <si>
    <t>Sr.No</t>
  </si>
  <si>
    <t>Block</t>
  </si>
  <si>
    <t>Total GP Count</t>
  </si>
  <si>
    <t>Karjat</t>
  </si>
  <si>
    <t>Rahata</t>
  </si>
  <si>
    <t>Sangamner</t>
  </si>
  <si>
    <t>Shevgaon</t>
  </si>
  <si>
    <t>Shrigonda</t>
  </si>
  <si>
    <t>Pathardi</t>
  </si>
  <si>
    <t xml:space="preserve">Shrirampur </t>
  </si>
  <si>
    <t xml:space="preserve">Akole </t>
  </si>
  <si>
    <t xml:space="preserve">Rahuri </t>
  </si>
  <si>
    <t xml:space="preserve">Parner </t>
  </si>
  <si>
    <t xml:space="preserve">Kopargaon </t>
  </si>
  <si>
    <t xml:space="preserve">Nevasa </t>
  </si>
  <si>
    <t xml:space="preserve">Jamkhed </t>
  </si>
  <si>
    <t>Total</t>
  </si>
  <si>
    <t>S.No.</t>
  </si>
  <si>
    <t>District Panchayat &amp; Equivalent</t>
  </si>
  <si>
    <t>Total No. of GP</t>
  </si>
  <si>
    <t>No. of GPs with Uploaded GPDP</t>
  </si>
  <si>
    <t>%age</t>
  </si>
  <si>
    <t>Rank</t>
  </si>
  <si>
    <t xml:space="preserve">Gondia </t>
  </si>
  <si>
    <t xml:space="preserve">Ratnagiri </t>
  </si>
  <si>
    <t xml:space="preserve">Jalna </t>
  </si>
  <si>
    <t xml:space="preserve">Hingoli </t>
  </si>
  <si>
    <t xml:space="preserve">Yavatmal </t>
  </si>
  <si>
    <t xml:space="preserve">Nagpur </t>
  </si>
  <si>
    <t xml:space="preserve">Bhandara </t>
  </si>
  <si>
    <t xml:space="preserve">Sangli </t>
  </si>
  <si>
    <t xml:space="preserve">Washim </t>
  </si>
  <si>
    <t xml:space="preserve">Dhule </t>
  </si>
  <si>
    <t xml:space="preserve">Chandrapur </t>
  </si>
  <si>
    <t xml:space="preserve">Nashik </t>
  </si>
  <si>
    <t xml:space="preserve">Amravati </t>
  </si>
  <si>
    <t xml:space="preserve">Parbhani </t>
  </si>
  <si>
    <t xml:space="preserve">Kolhapur </t>
  </si>
  <si>
    <t xml:space="preserve">Nandurbar </t>
  </si>
  <si>
    <t xml:space="preserve">Sindhudurg </t>
  </si>
  <si>
    <t xml:space="preserve">Buldhana </t>
  </si>
  <si>
    <t xml:space="preserve">Nanded </t>
  </si>
  <si>
    <t xml:space="preserve">Thane </t>
  </si>
  <si>
    <t xml:space="preserve">Jalgaon </t>
  </si>
  <si>
    <t xml:space="preserve">Satara </t>
  </si>
  <si>
    <t xml:space="preserve">Raigad </t>
  </si>
  <si>
    <t xml:space="preserve">Gadchiroli </t>
  </si>
  <si>
    <t xml:space="preserve">Akola </t>
  </si>
  <si>
    <t xml:space="preserve">Pune </t>
  </si>
  <si>
    <t xml:space="preserve">Beed </t>
  </si>
  <si>
    <t xml:space="preserve">Palghar </t>
  </si>
  <si>
    <t xml:space="preserve">Dharashiv </t>
  </si>
  <si>
    <t xml:space="preserve">Latur </t>
  </si>
  <si>
    <t xml:space="preserve">Wardha </t>
  </si>
  <si>
    <t xml:space="preserve">Ahilyanagar </t>
  </si>
  <si>
    <t xml:space="preserve">Solapur </t>
  </si>
  <si>
    <t xml:space="preserve">Plan Upload Pending </t>
  </si>
  <si>
    <t xml:space="preserve">Chhatrapati Sambhajinagar </t>
  </si>
  <si>
    <t xml:space="preserve">Taluka </t>
  </si>
  <si>
    <t xml:space="preserve">Sangamner </t>
  </si>
  <si>
    <t xml:space="preserve">Shrigonda </t>
  </si>
  <si>
    <t xml:space="preserve">Pathardi </t>
  </si>
  <si>
    <t xml:space="preserve">Karjat </t>
  </si>
  <si>
    <t xml:space="preserve">Shevgaon </t>
  </si>
  <si>
    <t xml:space="preserve">Rahata </t>
  </si>
  <si>
    <t>% age</t>
  </si>
  <si>
    <t>Plan Approve</t>
  </si>
  <si>
    <t xml:space="preserve">    Plan Uploaded</t>
  </si>
  <si>
    <t xml:space="preserve">Plan Approve %age </t>
  </si>
  <si>
    <t>Akole</t>
  </si>
  <si>
    <t>Jamkhed</t>
  </si>
  <si>
    <t>Kopargaon</t>
  </si>
  <si>
    <t>Nevasa</t>
  </si>
  <si>
    <t>Parner</t>
  </si>
  <si>
    <t>Rahuri</t>
  </si>
  <si>
    <t>Shrirampur</t>
  </si>
  <si>
    <t>Plan Approved  On eGramSwaraj Report</t>
  </si>
  <si>
    <t>Plan Uploaded On eGramSwaraj Report (%age)</t>
  </si>
  <si>
    <t>Plan Uploaded On eGramSwaraj Report (GP's)</t>
  </si>
  <si>
    <t>Date:-07/09/2026</t>
  </si>
  <si>
    <t>Andaman And Nicobar Islands</t>
  </si>
  <si>
    <t>Andhra Pradesh</t>
  </si>
  <si>
    <t>Arunachal Pradesh</t>
  </si>
  <si>
    <t>Assam</t>
  </si>
  <si>
    <t>Bihar</t>
  </si>
  <si>
    <t>Chhattisgarh</t>
  </si>
  <si>
    <t>Goa</t>
  </si>
  <si>
    <t>Gujarat</t>
  </si>
  <si>
    <t>Haryana</t>
  </si>
  <si>
    <t>Himachal Pradesh</t>
  </si>
  <si>
    <t>Jammu And Kashmir</t>
  </si>
  <si>
    <t>Jharkhand</t>
  </si>
  <si>
    <t>Karnataka</t>
  </si>
  <si>
    <t>Kerala</t>
  </si>
  <si>
    <t>Ladakh</t>
  </si>
  <si>
    <t>Lakshadweep</t>
  </si>
  <si>
    <t>Madhya Pradesh</t>
  </si>
  <si>
    <t>Manipur</t>
  </si>
  <si>
    <t>Meghalaya</t>
  </si>
  <si>
    <t>Mizoram</t>
  </si>
  <si>
    <t>Nagaland</t>
  </si>
  <si>
    <t>Odisha</t>
  </si>
  <si>
    <t>Puducherry</t>
  </si>
  <si>
    <t>Punjab</t>
  </si>
  <si>
    <t>Rajasthan</t>
  </si>
  <si>
    <t>Sikkim</t>
  </si>
  <si>
    <t>Tamil Nadu</t>
  </si>
  <si>
    <t>Telangana</t>
  </si>
  <si>
    <t>The Dadra And Nagar Haveli And Daman And Diu</t>
  </si>
  <si>
    <t>Tripura</t>
  </si>
  <si>
    <t>Uttarakhand</t>
  </si>
  <si>
    <t>Uttar Pradesh</t>
  </si>
  <si>
    <t>West Bengal</t>
  </si>
  <si>
    <t>Total No. of BPDP</t>
  </si>
  <si>
    <t>Plan Uploaded On eGramSwaraj Report (Block's)</t>
  </si>
  <si>
    <t>State</t>
  </si>
  <si>
    <t>No. of Block s with Uploaded BPDP</t>
  </si>
  <si>
    <t>Akola</t>
  </si>
  <si>
    <t>Amravati</t>
  </si>
  <si>
    <t>Beed</t>
  </si>
  <si>
    <t>Bhandara</t>
  </si>
  <si>
    <t>Buldhana</t>
  </si>
  <si>
    <t>Chandrapur</t>
  </si>
  <si>
    <t>Chhatrapati Sambhajinagar</t>
  </si>
  <si>
    <t>Dharashiv</t>
  </si>
  <si>
    <t>Dhule</t>
  </si>
  <si>
    <t>Gadchiroli</t>
  </si>
  <si>
    <t>Gondia</t>
  </si>
  <si>
    <t>Hingoli</t>
  </si>
  <si>
    <t>Jalgaon</t>
  </si>
  <si>
    <t>Jalna</t>
  </si>
  <si>
    <t>Kolhapur</t>
  </si>
  <si>
    <t>Latur</t>
  </si>
  <si>
    <t>Nagpur</t>
  </si>
  <si>
    <t>Nanded</t>
  </si>
  <si>
    <t>Nandurbar</t>
  </si>
  <si>
    <t>Nashik</t>
  </si>
  <si>
    <t>Palghar</t>
  </si>
  <si>
    <t>Parbhani</t>
  </si>
  <si>
    <t>Pune</t>
  </si>
  <si>
    <t>Raigad</t>
  </si>
  <si>
    <t>Ratnagiri</t>
  </si>
  <si>
    <t>Sangli</t>
  </si>
  <si>
    <t>Satara</t>
  </si>
  <si>
    <t>Sindhudurg</t>
  </si>
  <si>
    <t>Solapur</t>
  </si>
  <si>
    <t>Thane</t>
  </si>
  <si>
    <t>Wardha</t>
  </si>
  <si>
    <t>Washim</t>
  </si>
  <si>
    <t>Yavatmal</t>
  </si>
  <si>
    <t>Date:-15/09/2026</t>
  </si>
  <si>
    <t>14 FC UnSpend Amount on eGramSwaraj Report</t>
  </si>
  <si>
    <t xml:space="preserve">Sr.No                                                                                                                                                                                               </t>
  </si>
  <si>
    <t>Taluka</t>
  </si>
  <si>
    <t>Opening BalanceÂ  [A]</t>
  </si>
  <si>
    <t>Direct ReceiptÂ  [B]</t>
  </si>
  <si>
    <t>Auto ReceiptÂ  [C]</t>
  </si>
  <si>
    <t>ExpenditureÂ  [D]</t>
  </si>
  <si>
    <t>Unspent BalanceÂ  [(A+(B+C))-D]</t>
  </si>
  <si>
    <t>Unspend Balance Remove</t>
  </si>
  <si>
    <t>Unspend Balance Pending</t>
  </si>
  <si>
    <t>Pending %age</t>
  </si>
  <si>
    <t>शेरा</t>
  </si>
  <si>
    <t xml:space="preserve"> Date-15/09/2026 Time:- 11:15 AM</t>
  </si>
  <si>
    <t xml:space="preserve"> 14FC UnSpend Amount  on eGramSwaraj</t>
  </si>
  <si>
    <t xml:space="preserve">District </t>
  </si>
  <si>
    <t>BPDP</t>
  </si>
  <si>
    <t>YearBook Close</t>
  </si>
  <si>
    <t>Profile Update</t>
  </si>
  <si>
    <t xml:space="preserve">BP's With Facilitator  </t>
  </si>
  <si>
    <t>BP's with Frontline Worker</t>
  </si>
  <si>
    <t>FeedBack Uploaded</t>
  </si>
  <si>
    <t>Final BPDP Uploaded in eGramSwaraj (2026-2027)</t>
  </si>
  <si>
    <t xml:space="preserve">Remark </t>
  </si>
  <si>
    <t>Block Panchayat Sabha Scheduled</t>
  </si>
  <si>
    <t>Block Panchayat Sabha Held</t>
  </si>
  <si>
    <t>Yes</t>
  </si>
  <si>
    <t xml:space="preserve">Total </t>
  </si>
  <si>
    <t>Plan Uploaded On eGramSwaraj Reportct  (Dist)</t>
  </si>
  <si>
    <t>Plan Uploaded On eGramSwaraj Report (State)</t>
  </si>
  <si>
    <t>No</t>
  </si>
  <si>
    <t>Plan Uploaded On eGramSwaraj Report Block</t>
  </si>
  <si>
    <t xml:space="preserve"> BPDP Plan Uploaded</t>
  </si>
  <si>
    <t>Date:-16/09/2026</t>
  </si>
  <si>
    <t>StateWise</t>
  </si>
  <si>
    <t>Total No. of DPDP</t>
  </si>
  <si>
    <t>No. of ZP's with Uploaded DPDP</t>
  </si>
  <si>
    <t xml:space="preserve">Plan Uploaded On eGramSwaraj Report </t>
  </si>
  <si>
    <t>Total No. of GPDP</t>
  </si>
  <si>
    <t>No. of GP's with Uploaded GPDP</t>
  </si>
  <si>
    <t>Plan Uploaded On eGramSwaraj Report (GPDP)</t>
  </si>
  <si>
    <t>Plan Uploaded On eGramSwaraj Report DPDP</t>
  </si>
  <si>
    <t>Plan Uploaded On eGramSwaraj Report (GPDP) District</t>
  </si>
  <si>
    <t>Plan Uploaded On eGramSwaraj Report (GPDP) Statewise</t>
  </si>
  <si>
    <t xml:space="preserve"> DPDP plan Uploaded</t>
  </si>
  <si>
    <t>Date:- 17/09/2026 Time 11:50 AM</t>
  </si>
  <si>
    <t>Beginner (0-40) D</t>
  </si>
  <si>
    <t xml:space="preserve">Sabha </t>
  </si>
  <si>
    <t>Opening Balance</t>
  </si>
  <si>
    <t>Direct Receipt</t>
  </si>
  <si>
    <t>Auto Receipt</t>
  </si>
  <si>
    <t>Expenditure</t>
  </si>
  <si>
    <t>Unspent Balance</t>
  </si>
  <si>
    <t xml:space="preserve">    Achiever                       (90+) </t>
  </si>
  <si>
    <t xml:space="preserve">Front Runner                 (75-90) </t>
  </si>
  <si>
    <t xml:space="preserve">Performer                      (60-75) </t>
  </si>
  <si>
    <t xml:space="preserve">Aspirant                         (40-60)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</si>
</sst>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00439]0"/>
  </numFmts>
  <fonts count="3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1"/>
      <color rgb="FF000000"/>
      <name val="Calibri"/>
      <family val="2"/>
      <scheme val="minor"/>
    </font>
  </fonts>
  <fills count="5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4C6E7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B8CCE4"/>
        <bgColor rgb="FF000000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/>
      <top/>
      <bottom style="thin">
        <color theme="0" tint="-0.14999847407452621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5" applyNumberFormat="0" applyFill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5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3" borderId="18" applyNumberFormat="0" applyAlignment="0" applyProtection="0"/>
    <xf numFmtId="0" fontId="20" fillId="14" borderId="19" applyNumberFormat="0" applyAlignment="0" applyProtection="0"/>
    <xf numFmtId="0" fontId="21" fillId="14" borderId="18" applyNumberFormat="0" applyAlignment="0" applyProtection="0"/>
    <xf numFmtId="0" fontId="22" fillId="0" borderId="20" applyNumberFormat="0" applyFill="0" applyAlignment="0" applyProtection="0"/>
    <xf numFmtId="0" fontId="23" fillId="15" borderId="21" applyNumberFormat="0" applyAlignment="0" applyProtection="0"/>
    <xf numFmtId="0" fontId="24" fillId="0" borderId="0" applyNumberFormat="0" applyFill="0" applyBorder="0" applyAlignment="0" applyProtection="0"/>
    <xf numFmtId="0" fontId="11" fillId="16" borderId="22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23" applyNumberFormat="0" applyFill="0" applyAlignment="0" applyProtection="0"/>
    <xf numFmtId="0" fontId="27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27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27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27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27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27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2" fontId="6" fillId="0" borderId="14" xfId="0" applyNumberFormat="1" applyFont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2" fontId="6" fillId="4" borderId="14" xfId="0" applyNumberFormat="1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2" fontId="2" fillId="9" borderId="14" xfId="0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2" fontId="7" fillId="4" borderId="14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2" fontId="7" fillId="44" borderId="14" xfId="0" applyNumberFormat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7" fillId="44" borderId="2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/>
    </xf>
    <xf numFmtId="0" fontId="4" fillId="44" borderId="1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8" borderId="14" xfId="1" applyFont="1" applyFill="1" applyBorder="1" applyAlignment="1">
      <alignment horizontal="center" vertical="center" wrapText="1"/>
    </xf>
    <xf numFmtId="0" fontId="1" fillId="8" borderId="14" xfId="1" applyFont="1" applyFill="1" applyBorder="1" applyAlignment="1">
      <alignment horizontal="center" vertical="center" wrapText="1"/>
    </xf>
    <xf numFmtId="2" fontId="7" fillId="6" borderId="14" xfId="0" applyNumberFormat="1" applyFont="1" applyFill="1" applyBorder="1" applyAlignment="1">
      <alignment horizontal="center" vertical="center"/>
    </xf>
    <xf numFmtId="2" fontId="7" fillId="44" borderId="33" xfId="0" applyNumberFormat="1" applyFont="1" applyFill="1" applyBorder="1" applyAlignment="1">
      <alignment horizontal="center" vertical="center"/>
    </xf>
    <xf numFmtId="0" fontId="29" fillId="0" borderId="31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6" fillId="45" borderId="14" xfId="0" applyFont="1" applyFill="1" applyBorder="1" applyAlignment="1">
      <alignment horizontal="center" vertical="center" wrapText="1"/>
    </xf>
    <xf numFmtId="0" fontId="26" fillId="45" borderId="3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1" borderId="14" xfId="0" applyFill="1" applyBorder="1" applyAlignment="1">
      <alignment horizontal="center" vertical="center" wrapText="1"/>
    </xf>
    <xf numFmtId="2" fontId="0" fillId="0" borderId="35" xfId="0" applyNumberFormat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4" borderId="14" xfId="0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2" fillId="45" borderId="14" xfId="0" applyFont="1" applyFill="1" applyBorder="1" applyAlignment="1">
      <alignment horizontal="center" vertical="center"/>
    </xf>
    <xf numFmtId="2" fontId="2" fillId="45" borderId="14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6" fillId="43" borderId="13" xfId="0" applyFont="1" applyFill="1" applyBorder="1" applyAlignment="1">
      <alignment horizontal="center" vertical="center"/>
    </xf>
    <xf numFmtId="0" fontId="26" fillId="47" borderId="13" xfId="0" applyFont="1" applyFill="1" applyBorder="1" applyAlignment="1">
      <alignment horizontal="center" vertical="center" wrapText="1"/>
    </xf>
    <xf numFmtId="0" fontId="26" fillId="45" borderId="14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42" borderId="14" xfId="0" applyFill="1" applyBorder="1" applyAlignment="1">
      <alignment horizontal="center" vertical="center"/>
    </xf>
    <xf numFmtId="164" fontId="7" fillId="0" borderId="37" xfId="0" applyNumberFormat="1" applyFont="1" applyBorder="1" applyAlignment="1">
      <alignment horizontal="center" vertical="center"/>
    </xf>
    <xf numFmtId="2" fontId="8" fillId="4" borderId="38" xfId="0" applyNumberFormat="1" applyFont="1" applyFill="1" applyBorder="1" applyAlignment="1">
      <alignment horizontal="center" vertical="center"/>
    </xf>
    <xf numFmtId="2" fontId="8" fillId="44" borderId="38" xfId="0" applyNumberFormat="1" applyFont="1" applyFill="1" applyBorder="1" applyAlignment="1">
      <alignment horizontal="center" vertical="center"/>
    </xf>
    <xf numFmtId="164" fontId="7" fillId="44" borderId="37" xfId="0" applyNumberFormat="1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2" fontId="10" fillId="3" borderId="44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0" fillId="42" borderId="14" xfId="0" applyFill="1" applyBorder="1" applyAlignment="1">
      <alignment horizontal="center" vertical="center"/>
    </xf>
    <xf numFmtId="0" fontId="30" fillId="49" borderId="14" xfId="0" applyFont="1" applyFill="1" applyBorder="1" applyAlignment="1">
      <alignment horizontal="center" vertical="center" wrapText="1"/>
    </xf>
    <xf numFmtId="0" fontId="30" fillId="50" borderId="14" xfId="0" applyFont="1" applyFill="1" applyBorder="1" applyAlignment="1">
      <alignment horizontal="center" vertical="center" wrapText="1"/>
    </xf>
    <xf numFmtId="0" fontId="30" fillId="48" borderId="14" xfId="0" applyFont="1" applyFill="1" applyBorder="1" applyAlignment="1">
      <alignment horizontal="center" vertical="center"/>
    </xf>
    <xf numFmtId="0" fontId="30" fillId="48" borderId="14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2" fillId="45" borderId="14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5" fillId="6" borderId="14" xfId="0" applyFont="1" applyFill="1" applyBorder="1" applyAlignment="1">
      <alignment horizontal="center" vertical="center"/>
    </xf>
    <xf numFmtId="0" fontId="28" fillId="6" borderId="24" xfId="0" applyFont="1" applyFill="1" applyBorder="1" applyAlignment="1">
      <alignment horizontal="center" vertical="center"/>
    </xf>
    <xf numFmtId="0" fontId="28" fillId="6" borderId="0" xfId="0" applyFont="1" applyFill="1" applyAlignment="1">
      <alignment horizontal="center" vertical="center"/>
    </xf>
    <xf numFmtId="0" fontId="28" fillId="6" borderId="30" xfId="0" applyFont="1" applyFill="1" applyBorder="1" applyAlignment="1">
      <alignment horizontal="center" vertical="center"/>
    </xf>
    <xf numFmtId="0" fontId="7" fillId="7" borderId="32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26" fillId="45" borderId="14" xfId="0" applyFont="1" applyFill="1" applyBorder="1" applyAlignment="1">
      <alignment horizontal="center" vertical="center" wrapText="1"/>
    </xf>
    <xf numFmtId="0" fontId="2" fillId="46" borderId="11" xfId="0" applyFont="1" applyFill="1" applyBorder="1" applyAlignment="1">
      <alignment horizontal="center" vertical="center"/>
    </xf>
    <xf numFmtId="0" fontId="2" fillId="46" borderId="12" xfId="0" applyFont="1" applyFill="1" applyBorder="1" applyAlignment="1">
      <alignment horizontal="center" vertical="center"/>
    </xf>
    <xf numFmtId="0" fontId="26" fillId="45" borderId="33" xfId="0" applyFont="1" applyFill="1" applyBorder="1" applyAlignment="1">
      <alignment horizontal="center" vertical="center" wrapText="1"/>
    </xf>
    <xf numFmtId="0" fontId="26" fillId="45" borderId="1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6" fillId="46" borderId="10" xfId="0" applyFont="1" applyFill="1" applyBorder="1" applyAlignment="1">
      <alignment horizontal="center" vertical="center"/>
    </xf>
    <xf numFmtId="0" fontId="6" fillId="46" borderId="11" xfId="0" applyFont="1" applyFill="1" applyBorder="1" applyAlignment="1">
      <alignment horizontal="center" vertical="center"/>
    </xf>
    <xf numFmtId="0" fontId="6" fillId="46" borderId="12" xfId="0" applyFont="1" applyFill="1" applyBorder="1" applyAlignment="1">
      <alignment horizontal="center" vertical="center"/>
    </xf>
    <xf numFmtId="0" fontId="26" fillId="45" borderId="14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 wrapText="1" indent="1"/>
    </xf>
    <xf numFmtId="0" fontId="1" fillId="5" borderId="0" xfId="0" applyFont="1" applyFill="1" applyAlignment="1">
      <alignment horizontal="left" vertical="center" wrapText="1" indent="1"/>
    </xf>
    <xf numFmtId="0" fontId="1" fillId="5" borderId="0" xfId="0" applyFont="1" applyFill="1" applyAlignment="1">
      <alignment horizontal="left" vertical="center" wrapText="1" indent="3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1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sr.no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5B47D-5AE6-47BB-A7C8-0C9DC0A45D58}">
  <dimension ref="A1:K18"/>
  <sheetViews>
    <sheetView view="pageBreakPreview" zoomScale="60" zoomScaleNormal="100" workbookViewId="0">
      <selection activeCell="G6" sqref="G6"/>
    </sheetView>
  </sheetViews>
  <sheetFormatPr defaultRowHeight="15" x14ac:dyDescent="0.25"/>
  <cols>
    <col min="1" max="6" width="15.85546875" customWidth="1"/>
    <col min="7" max="8" width="17.7109375" customWidth="1"/>
    <col min="9" max="11" width="15.85546875" customWidth="1"/>
  </cols>
  <sheetData>
    <row r="1" spans="1:11" ht="27" customHeight="1" x14ac:dyDescent="0.25">
      <c r="A1" s="71" t="s">
        <v>28</v>
      </c>
      <c r="B1" s="71" t="s">
        <v>194</v>
      </c>
      <c r="C1" s="72" t="s">
        <v>195</v>
      </c>
      <c r="D1" s="72" t="s">
        <v>196</v>
      </c>
      <c r="E1" s="72" t="s">
        <v>197</v>
      </c>
      <c r="F1" s="72" t="s">
        <v>198</v>
      </c>
      <c r="G1" s="69" t="s">
        <v>225</v>
      </c>
      <c r="H1" s="69"/>
      <c r="I1" s="69" t="s">
        <v>199</v>
      </c>
      <c r="J1" s="69" t="s">
        <v>200</v>
      </c>
      <c r="K1" s="69" t="s">
        <v>201</v>
      </c>
    </row>
    <row r="2" spans="1:11" ht="27" customHeight="1" x14ac:dyDescent="0.25">
      <c r="A2" s="71"/>
      <c r="B2" s="71"/>
      <c r="C2" s="72"/>
      <c r="D2" s="72"/>
      <c r="E2" s="72"/>
      <c r="F2" s="72"/>
      <c r="G2" s="70" t="s">
        <v>202</v>
      </c>
      <c r="H2" s="70" t="s">
        <v>203</v>
      </c>
      <c r="I2" s="69"/>
      <c r="J2" s="69"/>
      <c r="K2" s="69"/>
    </row>
    <row r="3" spans="1:11" ht="49.5" customHeight="1" x14ac:dyDescent="0.25">
      <c r="A3" s="71"/>
      <c r="B3" s="71"/>
      <c r="C3" s="72"/>
      <c r="D3" s="72"/>
      <c r="E3" s="72"/>
      <c r="F3" s="72"/>
      <c r="G3" s="70"/>
      <c r="H3" s="70"/>
      <c r="I3" s="69"/>
      <c r="J3" s="69"/>
      <c r="K3" s="69"/>
    </row>
    <row r="4" spans="1:11" ht="28.5" customHeight="1" x14ac:dyDescent="0.25">
      <c r="A4" s="40">
        <v>1</v>
      </c>
      <c r="B4" s="40" t="s">
        <v>1</v>
      </c>
      <c r="C4" s="40" t="s">
        <v>204</v>
      </c>
      <c r="D4" s="40" t="s">
        <v>204</v>
      </c>
      <c r="E4" s="40">
        <v>1</v>
      </c>
      <c r="F4" s="40">
        <v>11</v>
      </c>
      <c r="G4" s="54">
        <v>46267</v>
      </c>
      <c r="H4" s="40" t="s">
        <v>204</v>
      </c>
      <c r="I4" s="40" t="s">
        <v>204</v>
      </c>
      <c r="J4" s="40" t="s">
        <v>204</v>
      </c>
      <c r="K4" s="40"/>
    </row>
    <row r="5" spans="1:11" ht="28.5" customHeight="1" x14ac:dyDescent="0.25">
      <c r="A5" s="40">
        <v>2</v>
      </c>
      <c r="B5" s="40" t="s">
        <v>97</v>
      </c>
      <c r="C5" s="40" t="s">
        <v>204</v>
      </c>
      <c r="D5" s="40" t="s">
        <v>204</v>
      </c>
      <c r="E5" s="40">
        <v>1</v>
      </c>
      <c r="F5" s="40">
        <v>6</v>
      </c>
      <c r="G5" s="54">
        <v>46267</v>
      </c>
      <c r="H5" s="40" t="s">
        <v>204</v>
      </c>
      <c r="I5" s="40" t="s">
        <v>204</v>
      </c>
      <c r="J5" s="40" t="s">
        <v>204</v>
      </c>
      <c r="K5" s="40"/>
    </row>
    <row r="6" spans="1:11" ht="28.5" customHeight="1" x14ac:dyDescent="0.25">
      <c r="A6" s="40">
        <v>3</v>
      </c>
      <c r="B6" s="40" t="s">
        <v>98</v>
      </c>
      <c r="C6" s="40" t="s">
        <v>204</v>
      </c>
      <c r="D6" s="40" t="s">
        <v>204</v>
      </c>
      <c r="E6" s="40">
        <v>1</v>
      </c>
      <c r="F6" s="40">
        <v>13</v>
      </c>
      <c r="G6" s="54">
        <v>46255</v>
      </c>
      <c r="H6" s="40" t="s">
        <v>204</v>
      </c>
      <c r="I6" s="40" t="s">
        <v>204</v>
      </c>
      <c r="J6" s="40" t="s">
        <v>204</v>
      </c>
      <c r="K6" s="40"/>
    </row>
    <row r="7" spans="1:11" ht="28.5" customHeight="1" x14ac:dyDescent="0.25">
      <c r="A7" s="40">
        <v>4</v>
      </c>
      <c r="B7" s="40" t="s">
        <v>31</v>
      </c>
      <c r="C7" s="40" t="s">
        <v>204</v>
      </c>
      <c r="D7" s="40" t="s">
        <v>204</v>
      </c>
      <c r="E7" s="40">
        <v>1</v>
      </c>
      <c r="F7" s="40">
        <v>6</v>
      </c>
      <c r="G7" s="54">
        <v>46254</v>
      </c>
      <c r="H7" s="40" t="s">
        <v>204</v>
      </c>
      <c r="I7" s="40" t="s">
        <v>204</v>
      </c>
      <c r="J7" s="40" t="s">
        <v>204</v>
      </c>
      <c r="K7" s="40"/>
    </row>
    <row r="8" spans="1:11" ht="28.5" customHeight="1" x14ac:dyDescent="0.25">
      <c r="A8" s="40">
        <v>5</v>
      </c>
      <c r="B8" s="40" t="s">
        <v>99</v>
      </c>
      <c r="C8" s="40" t="s">
        <v>204</v>
      </c>
      <c r="D8" s="40" t="s">
        <v>204</v>
      </c>
      <c r="E8" s="40">
        <v>1</v>
      </c>
      <c r="F8" s="40">
        <v>10</v>
      </c>
      <c r="G8" s="54">
        <v>46272</v>
      </c>
      <c r="H8" s="54" t="s">
        <v>204</v>
      </c>
      <c r="I8" s="40" t="s">
        <v>204</v>
      </c>
      <c r="J8" s="40" t="s">
        <v>204</v>
      </c>
      <c r="K8" s="40"/>
    </row>
    <row r="9" spans="1:11" ht="28.5" customHeight="1" x14ac:dyDescent="0.25">
      <c r="A9" s="40">
        <v>6</v>
      </c>
      <c r="B9" s="40" t="s">
        <v>100</v>
      </c>
      <c r="C9" s="40" t="s">
        <v>204</v>
      </c>
      <c r="D9" s="40" t="s">
        <v>204</v>
      </c>
      <c r="E9" s="40">
        <v>5</v>
      </c>
      <c r="F9" s="40">
        <v>12</v>
      </c>
      <c r="G9" s="54">
        <v>46273</v>
      </c>
      <c r="H9" s="40" t="s">
        <v>204</v>
      </c>
      <c r="I9" s="40" t="s">
        <v>204</v>
      </c>
      <c r="J9" s="40" t="s">
        <v>204</v>
      </c>
      <c r="K9" s="40"/>
    </row>
    <row r="10" spans="1:11" ht="28.5" customHeight="1" x14ac:dyDescent="0.25">
      <c r="A10" s="40">
        <v>7</v>
      </c>
      <c r="B10" s="40" t="s">
        <v>101</v>
      </c>
      <c r="C10" s="40" t="s">
        <v>204</v>
      </c>
      <c r="D10" s="40" t="s">
        <v>204</v>
      </c>
      <c r="E10" s="40">
        <v>2</v>
      </c>
      <c r="F10" s="40">
        <v>10</v>
      </c>
      <c r="G10" s="54">
        <v>46240</v>
      </c>
      <c r="H10" s="54" t="s">
        <v>204</v>
      </c>
      <c r="I10" s="40" t="s">
        <v>204</v>
      </c>
      <c r="J10" s="40" t="s">
        <v>204</v>
      </c>
      <c r="K10" s="40"/>
    </row>
    <row r="11" spans="1:11" ht="28.5" customHeight="1" x14ac:dyDescent="0.25">
      <c r="A11" s="40">
        <v>8</v>
      </c>
      <c r="B11" s="40" t="s">
        <v>36</v>
      </c>
      <c r="C11" s="40" t="s">
        <v>204</v>
      </c>
      <c r="D11" s="40" t="s">
        <v>204</v>
      </c>
      <c r="E11" s="40">
        <v>2</v>
      </c>
      <c r="F11" s="40">
        <v>6</v>
      </c>
      <c r="G11" s="54">
        <v>46269</v>
      </c>
      <c r="H11" s="40" t="s">
        <v>204</v>
      </c>
      <c r="I11" s="40" t="s">
        <v>204</v>
      </c>
      <c r="J11" s="40" t="s">
        <v>204</v>
      </c>
      <c r="K11" s="40"/>
    </row>
    <row r="12" spans="1:11" ht="28.5" customHeight="1" x14ac:dyDescent="0.25">
      <c r="A12" s="40">
        <v>9</v>
      </c>
      <c r="B12" s="40" t="s">
        <v>32</v>
      </c>
      <c r="C12" s="40" t="s">
        <v>204</v>
      </c>
      <c r="D12" s="40" t="s">
        <v>204</v>
      </c>
      <c r="E12" s="40">
        <v>1</v>
      </c>
      <c r="F12" s="40">
        <v>15</v>
      </c>
      <c r="G12" s="54">
        <v>46272</v>
      </c>
      <c r="H12" s="40" t="s">
        <v>204</v>
      </c>
      <c r="I12" s="40" t="s">
        <v>204</v>
      </c>
      <c r="J12" s="40" t="s">
        <v>204</v>
      </c>
      <c r="K12" s="40"/>
    </row>
    <row r="13" spans="1:11" ht="28.5" customHeight="1" x14ac:dyDescent="0.25">
      <c r="A13" s="40">
        <v>10</v>
      </c>
      <c r="B13" s="40" t="s">
        <v>102</v>
      </c>
      <c r="C13" s="40" t="s">
        <v>204</v>
      </c>
      <c r="D13" s="40" t="s">
        <v>204</v>
      </c>
      <c r="E13" s="40">
        <v>1</v>
      </c>
      <c r="F13" s="40">
        <v>11</v>
      </c>
      <c r="G13" s="54">
        <v>46269</v>
      </c>
      <c r="H13" s="40" t="s">
        <v>204</v>
      </c>
      <c r="I13" s="40" t="s">
        <v>204</v>
      </c>
      <c r="J13" s="40" t="s">
        <v>204</v>
      </c>
      <c r="K13" s="40"/>
    </row>
    <row r="14" spans="1:11" ht="28.5" customHeight="1" x14ac:dyDescent="0.25">
      <c r="A14" s="40">
        <v>11</v>
      </c>
      <c r="B14" s="40" t="s">
        <v>33</v>
      </c>
      <c r="C14" s="40" t="s">
        <v>204</v>
      </c>
      <c r="D14" s="40" t="s">
        <v>204</v>
      </c>
      <c r="E14" s="40">
        <v>3</v>
      </c>
      <c r="F14" s="40">
        <v>16</v>
      </c>
      <c r="G14" s="54">
        <v>46267</v>
      </c>
      <c r="H14" s="40" t="s">
        <v>204</v>
      </c>
      <c r="I14" s="40" t="s">
        <v>204</v>
      </c>
      <c r="J14" s="40" t="s">
        <v>204</v>
      </c>
      <c r="K14" s="40"/>
    </row>
    <row r="15" spans="1:11" ht="28.5" customHeight="1" x14ac:dyDescent="0.25">
      <c r="A15" s="40">
        <v>12</v>
      </c>
      <c r="B15" s="40" t="s">
        <v>34</v>
      </c>
      <c r="C15" s="40" t="s">
        <v>204</v>
      </c>
      <c r="D15" s="40" t="s">
        <v>204</v>
      </c>
      <c r="E15" s="40">
        <v>3</v>
      </c>
      <c r="F15" s="40">
        <v>12</v>
      </c>
      <c r="G15" s="54">
        <v>46274</v>
      </c>
      <c r="H15" s="40" t="s">
        <v>204</v>
      </c>
      <c r="I15" s="40" t="s">
        <v>204</v>
      </c>
      <c r="J15" s="40" t="s">
        <v>204</v>
      </c>
      <c r="K15" s="40"/>
    </row>
    <row r="16" spans="1:11" ht="28.5" customHeight="1" x14ac:dyDescent="0.25">
      <c r="A16" s="40">
        <v>13</v>
      </c>
      <c r="B16" s="40" t="s">
        <v>35</v>
      </c>
      <c r="C16" s="40" t="s">
        <v>204</v>
      </c>
      <c r="D16" s="40" t="s">
        <v>204</v>
      </c>
      <c r="E16" s="40">
        <v>2</v>
      </c>
      <c r="F16" s="40">
        <v>10</v>
      </c>
      <c r="G16" s="54">
        <v>46267</v>
      </c>
      <c r="H16" s="40" t="s">
        <v>204</v>
      </c>
      <c r="I16" s="40" t="s">
        <v>204</v>
      </c>
      <c r="J16" s="40" t="s">
        <v>204</v>
      </c>
      <c r="K16" s="40"/>
    </row>
    <row r="17" spans="1:11" ht="28.5" customHeight="1" x14ac:dyDescent="0.25">
      <c r="A17" s="40">
        <v>14</v>
      </c>
      <c r="B17" s="40" t="s">
        <v>103</v>
      </c>
      <c r="C17" s="40" t="s">
        <v>204</v>
      </c>
      <c r="D17" s="40" t="s">
        <v>204</v>
      </c>
      <c r="E17" s="40">
        <v>2</v>
      </c>
      <c r="F17" s="40">
        <v>7</v>
      </c>
      <c r="G17" s="54">
        <v>46269</v>
      </c>
      <c r="H17" s="40" t="s">
        <v>204</v>
      </c>
      <c r="I17" s="40" t="s">
        <v>204</v>
      </c>
      <c r="J17" s="40" t="s">
        <v>204</v>
      </c>
      <c r="K17" s="40"/>
    </row>
    <row r="18" spans="1:11" ht="28.5" customHeight="1" x14ac:dyDescent="0.25">
      <c r="A18" s="68" t="s">
        <v>205</v>
      </c>
      <c r="B18" s="68"/>
      <c r="C18" s="55">
        <v>14</v>
      </c>
      <c r="D18" s="55">
        <v>14</v>
      </c>
      <c r="E18" s="55">
        <v>26</v>
      </c>
      <c r="F18" s="55">
        <v>145</v>
      </c>
      <c r="G18" s="55">
        <f>COUNT(G4:G17)</f>
        <v>14</v>
      </c>
      <c r="H18" s="55">
        <v>14</v>
      </c>
      <c r="I18" s="55">
        <v>14</v>
      </c>
      <c r="J18" s="55">
        <v>14</v>
      </c>
      <c r="K18" s="55"/>
    </row>
  </sheetData>
  <mergeCells count="13">
    <mergeCell ref="A1:A3"/>
    <mergeCell ref="B1:B3"/>
    <mergeCell ref="C1:C3"/>
    <mergeCell ref="D1:D3"/>
    <mergeCell ref="E1:E3"/>
    <mergeCell ref="F1:F3"/>
    <mergeCell ref="G1:H1"/>
    <mergeCell ref="A18:B18"/>
    <mergeCell ref="I1:I3"/>
    <mergeCell ref="J1:J3"/>
    <mergeCell ref="K1:K3"/>
    <mergeCell ref="G2:G3"/>
    <mergeCell ref="H2:H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343CE-552F-4929-A39D-80B64FA2580E}">
  <dimension ref="A1:AU38"/>
  <sheetViews>
    <sheetView topLeftCell="AQ1" workbookViewId="0">
      <selection activeCell="AQ3" sqref="A3:XFD3"/>
    </sheetView>
  </sheetViews>
  <sheetFormatPr defaultRowHeight="15" x14ac:dyDescent="0.25"/>
  <cols>
    <col min="1" max="1" width="10.85546875" customWidth="1"/>
    <col min="2" max="2" width="29.42578125" customWidth="1"/>
    <col min="3" max="3" width="25.5703125" customWidth="1"/>
    <col min="4" max="4" width="24.5703125" customWidth="1"/>
    <col min="6" max="6" width="9.28515625" customWidth="1"/>
    <col min="7" max="7" width="43.5703125" customWidth="1"/>
    <col min="8" max="8" width="21.85546875" customWidth="1"/>
    <col min="9" max="9" width="29.5703125" customWidth="1"/>
    <col min="11" max="11" width="18.5703125" customWidth="1"/>
    <col min="12" max="12" width="29.7109375" customWidth="1"/>
    <col min="13" max="16" width="18.5703125" customWidth="1"/>
    <col min="17" max="17" width="22.28515625" customWidth="1"/>
    <col min="18" max="19" width="18.5703125" customWidth="1"/>
    <col min="21" max="21" width="14.85546875" customWidth="1"/>
    <col min="22" max="22" width="20.140625" customWidth="1"/>
    <col min="23" max="23" width="22.42578125" customWidth="1"/>
    <col min="24" max="24" width="14.85546875" customWidth="1"/>
    <col min="26" max="26" width="32" customWidth="1"/>
    <col min="27" max="28" width="17.42578125" customWidth="1"/>
    <col min="30" max="30" width="21" customWidth="1"/>
    <col min="31" max="31" width="27.7109375" customWidth="1"/>
    <col min="32" max="33" width="21" customWidth="1"/>
    <col min="35" max="35" width="21" customWidth="1"/>
    <col min="36" max="36" width="27.7109375" customWidth="1"/>
    <col min="37" max="38" width="21" customWidth="1"/>
    <col min="40" max="40" width="21" customWidth="1"/>
    <col min="41" max="41" width="27.7109375" customWidth="1"/>
    <col min="42" max="43" width="21" customWidth="1"/>
    <col min="45" max="47" width="26.7109375" customWidth="1"/>
  </cols>
  <sheetData>
    <row r="1" spans="1:47" ht="63" customHeight="1" x14ac:dyDescent="0.25">
      <c r="A1" s="73" t="s">
        <v>215</v>
      </c>
      <c r="B1" s="74"/>
      <c r="C1" s="74"/>
      <c r="D1" s="74"/>
      <c r="E1" s="84"/>
      <c r="F1" s="73" t="s">
        <v>142</v>
      </c>
      <c r="G1" s="74"/>
      <c r="H1" s="74"/>
      <c r="I1" s="75"/>
      <c r="K1" s="73" t="s">
        <v>207</v>
      </c>
      <c r="L1" s="74"/>
      <c r="M1" s="74"/>
      <c r="N1" s="74"/>
      <c r="O1" s="84"/>
      <c r="P1" s="73" t="s">
        <v>206</v>
      </c>
      <c r="Q1" s="74"/>
      <c r="R1" s="74"/>
      <c r="S1" s="75"/>
      <c r="U1" s="80" t="s">
        <v>209</v>
      </c>
      <c r="V1" s="81"/>
      <c r="W1" s="82"/>
      <c r="Y1" s="73" t="s">
        <v>219</v>
      </c>
      <c r="Z1" s="74"/>
      <c r="AA1" s="74"/>
      <c r="AB1" s="74"/>
      <c r="AD1" s="73" t="s">
        <v>220</v>
      </c>
      <c r="AE1" s="74"/>
      <c r="AF1" s="74"/>
      <c r="AG1" s="75"/>
      <c r="AI1" s="73" t="s">
        <v>218</v>
      </c>
      <c r="AJ1" s="74"/>
      <c r="AK1" s="74"/>
      <c r="AL1" s="75"/>
      <c r="AN1" s="73" t="s">
        <v>221</v>
      </c>
      <c r="AO1" s="74"/>
      <c r="AP1" s="74"/>
      <c r="AQ1" s="75"/>
      <c r="AS1" s="80" t="s">
        <v>219</v>
      </c>
      <c r="AT1" s="81"/>
      <c r="AU1" s="81"/>
    </row>
    <row r="2" spans="1:47" ht="15.75" x14ac:dyDescent="0.25">
      <c r="A2" s="76" t="s">
        <v>211</v>
      </c>
      <c r="B2" s="77"/>
      <c r="C2" s="77"/>
      <c r="D2" s="77"/>
      <c r="E2" s="84"/>
      <c r="F2" s="76" t="s">
        <v>178</v>
      </c>
      <c r="G2" s="77"/>
      <c r="H2" s="77"/>
      <c r="I2" s="78"/>
      <c r="K2" s="76" t="s">
        <v>211</v>
      </c>
      <c r="L2" s="77"/>
      <c r="M2" s="77"/>
      <c r="N2" s="77"/>
      <c r="O2" s="84"/>
      <c r="P2" s="76" t="s">
        <v>211</v>
      </c>
      <c r="Q2" s="77"/>
      <c r="R2" s="77"/>
      <c r="S2" s="78"/>
      <c r="U2" s="76" t="s">
        <v>211</v>
      </c>
      <c r="V2" s="77"/>
      <c r="W2" s="78"/>
      <c r="Y2" s="76" t="s">
        <v>211</v>
      </c>
      <c r="Z2" s="77"/>
      <c r="AA2" s="77"/>
      <c r="AB2" s="77"/>
      <c r="AD2" s="76" t="s">
        <v>211</v>
      </c>
      <c r="AE2" s="77"/>
      <c r="AF2" s="77"/>
      <c r="AG2" s="78"/>
      <c r="AI2" s="76" t="s">
        <v>211</v>
      </c>
      <c r="AJ2" s="77"/>
      <c r="AK2" s="77"/>
      <c r="AL2" s="78"/>
      <c r="AN2" s="76" t="s">
        <v>211</v>
      </c>
      <c r="AO2" s="77"/>
      <c r="AP2" s="77"/>
      <c r="AQ2" s="78"/>
      <c r="AS2" s="76" t="s">
        <v>211</v>
      </c>
      <c r="AT2" s="77"/>
      <c r="AU2" s="77"/>
    </row>
    <row r="3" spans="1:47" ht="73.5" customHeight="1" x14ac:dyDescent="0.25">
      <c r="A3" s="7" t="s">
        <v>45</v>
      </c>
      <c r="B3" s="7" t="s">
        <v>46</v>
      </c>
      <c r="C3" s="7" t="s">
        <v>141</v>
      </c>
      <c r="D3" s="7" t="s">
        <v>144</v>
      </c>
      <c r="E3" s="84"/>
      <c r="F3" s="7" t="s">
        <v>45</v>
      </c>
      <c r="G3" s="7" t="s">
        <v>143</v>
      </c>
      <c r="H3" s="7" t="s">
        <v>141</v>
      </c>
      <c r="I3" s="7" t="s">
        <v>144</v>
      </c>
      <c r="K3" s="7" t="s">
        <v>45</v>
      </c>
      <c r="L3" s="7" t="s">
        <v>212</v>
      </c>
      <c r="M3" s="7" t="s">
        <v>141</v>
      </c>
      <c r="N3" s="7" t="s">
        <v>144</v>
      </c>
      <c r="O3" s="84"/>
      <c r="P3" s="7" t="s">
        <v>45</v>
      </c>
      <c r="Q3" s="7" t="s">
        <v>143</v>
      </c>
      <c r="R3" s="7" t="s">
        <v>141</v>
      </c>
      <c r="S3" s="7" t="s">
        <v>144</v>
      </c>
      <c r="U3" s="7" t="s">
        <v>45</v>
      </c>
      <c r="V3" s="7" t="s">
        <v>86</v>
      </c>
      <c r="W3" s="7" t="s">
        <v>210</v>
      </c>
      <c r="Y3" s="7" t="s">
        <v>45</v>
      </c>
      <c r="Z3" s="7" t="s">
        <v>212</v>
      </c>
      <c r="AA3" s="7" t="s">
        <v>213</v>
      </c>
      <c r="AB3" s="7" t="s">
        <v>214</v>
      </c>
      <c r="AD3" s="7" t="s">
        <v>45</v>
      </c>
      <c r="AE3" s="7" t="s">
        <v>46</v>
      </c>
      <c r="AF3" s="7" t="s">
        <v>216</v>
      </c>
      <c r="AG3" s="7" t="s">
        <v>217</v>
      </c>
      <c r="AI3" s="7" t="s">
        <v>45</v>
      </c>
      <c r="AJ3" s="7" t="s">
        <v>86</v>
      </c>
      <c r="AK3" s="7" t="s">
        <v>216</v>
      </c>
      <c r="AL3" s="7" t="s">
        <v>217</v>
      </c>
      <c r="AN3" s="7" t="s">
        <v>45</v>
      </c>
      <c r="AO3" s="7" t="s">
        <v>143</v>
      </c>
      <c r="AP3" s="7" t="s">
        <v>216</v>
      </c>
      <c r="AQ3" s="7" t="s">
        <v>217</v>
      </c>
      <c r="AS3" s="7" t="s">
        <v>45</v>
      </c>
      <c r="AT3" s="7" t="s">
        <v>212</v>
      </c>
      <c r="AU3" s="7" t="s">
        <v>222</v>
      </c>
    </row>
    <row r="4" spans="1:47" ht="21" customHeight="1" x14ac:dyDescent="0.25">
      <c r="A4" s="8">
        <v>1</v>
      </c>
      <c r="B4" s="8" t="s">
        <v>150</v>
      </c>
      <c r="C4" s="8">
        <v>15</v>
      </c>
      <c r="D4" s="8">
        <v>15</v>
      </c>
      <c r="E4" s="84"/>
      <c r="F4" s="8">
        <v>1</v>
      </c>
      <c r="G4" s="8" t="s">
        <v>108</v>
      </c>
      <c r="H4" s="8">
        <v>7</v>
      </c>
      <c r="I4" s="8">
        <v>0</v>
      </c>
      <c r="K4" s="8">
        <v>1</v>
      </c>
      <c r="L4" s="8" t="s">
        <v>135</v>
      </c>
      <c r="M4" s="8">
        <v>565</v>
      </c>
      <c r="N4" s="8">
        <v>565</v>
      </c>
      <c r="O4" s="84"/>
      <c r="P4" s="8">
        <v>1</v>
      </c>
      <c r="Q4" s="8" t="s">
        <v>72</v>
      </c>
      <c r="R4" s="8">
        <v>1504</v>
      </c>
      <c r="S4" s="8">
        <v>1489</v>
      </c>
      <c r="U4" s="8">
        <v>1</v>
      </c>
      <c r="V4" s="40" t="s">
        <v>1</v>
      </c>
      <c r="W4" s="40" t="s">
        <v>204</v>
      </c>
      <c r="Y4" s="8">
        <v>1</v>
      </c>
      <c r="Z4" s="8" t="s">
        <v>139</v>
      </c>
      <c r="AA4" s="8">
        <v>75</v>
      </c>
      <c r="AB4" s="8">
        <v>49</v>
      </c>
      <c r="AD4" s="8">
        <v>1</v>
      </c>
      <c r="AE4" s="8" t="s">
        <v>82</v>
      </c>
      <c r="AF4" s="8">
        <v>1330</v>
      </c>
      <c r="AG4" s="8">
        <v>1323</v>
      </c>
      <c r="AI4" s="8">
        <v>1</v>
      </c>
      <c r="AJ4" s="8" t="s">
        <v>82</v>
      </c>
      <c r="AK4" s="8">
        <v>105</v>
      </c>
      <c r="AL4" s="8">
        <v>105</v>
      </c>
      <c r="AN4" s="8">
        <v>1</v>
      </c>
      <c r="AO4" s="8" t="s">
        <v>139</v>
      </c>
      <c r="AP4" s="8">
        <v>57694</v>
      </c>
      <c r="AQ4" s="8">
        <v>56649</v>
      </c>
      <c r="AS4" s="8">
        <v>1</v>
      </c>
      <c r="AT4" s="8" t="s">
        <v>1</v>
      </c>
      <c r="AU4" s="8" t="s">
        <v>208</v>
      </c>
    </row>
    <row r="5" spans="1:47" ht="21" customHeight="1" x14ac:dyDescent="0.25">
      <c r="A5" s="8">
        <v>2</v>
      </c>
      <c r="B5" s="8" t="s">
        <v>157</v>
      </c>
      <c r="C5" s="8">
        <v>15</v>
      </c>
      <c r="D5" s="8">
        <v>15</v>
      </c>
      <c r="E5" s="84"/>
      <c r="F5" s="8">
        <v>2</v>
      </c>
      <c r="G5" s="8" t="s">
        <v>109</v>
      </c>
      <c r="H5" s="8">
        <v>660</v>
      </c>
      <c r="I5" s="8">
        <v>505</v>
      </c>
      <c r="K5" s="8">
        <v>2</v>
      </c>
      <c r="L5" s="8" t="s">
        <v>112</v>
      </c>
      <c r="M5" s="8">
        <v>534</v>
      </c>
      <c r="N5" s="8">
        <v>533</v>
      </c>
      <c r="O5" s="84"/>
      <c r="P5" s="8">
        <v>2</v>
      </c>
      <c r="Q5" s="8" t="s">
        <v>62</v>
      </c>
      <c r="R5" s="8">
        <v>1388</v>
      </c>
      <c r="S5" s="8">
        <v>1383</v>
      </c>
      <c r="U5" s="8">
        <v>2</v>
      </c>
      <c r="V5" s="40" t="s">
        <v>97</v>
      </c>
      <c r="W5" s="40" t="s">
        <v>204</v>
      </c>
      <c r="Y5" s="8">
        <v>2</v>
      </c>
      <c r="Z5" s="8" t="s">
        <v>112</v>
      </c>
      <c r="AA5" s="8">
        <v>38</v>
      </c>
      <c r="AB5" s="8">
        <v>35</v>
      </c>
      <c r="AD5" s="8">
        <v>2</v>
      </c>
      <c r="AE5" s="8" t="s">
        <v>75</v>
      </c>
      <c r="AF5" s="8">
        <v>534</v>
      </c>
      <c r="AG5" s="8">
        <v>532</v>
      </c>
      <c r="AI5" s="8">
        <v>2</v>
      </c>
      <c r="AJ5" s="8" t="s">
        <v>38</v>
      </c>
      <c r="AK5" s="8">
        <v>147</v>
      </c>
      <c r="AL5" s="8">
        <v>147</v>
      </c>
      <c r="AN5" s="8">
        <v>2</v>
      </c>
      <c r="AO5" s="8" t="s">
        <v>0</v>
      </c>
      <c r="AP5" s="8">
        <v>28087</v>
      </c>
      <c r="AQ5" s="8">
        <v>27880</v>
      </c>
      <c r="AS5" s="8">
        <v>2</v>
      </c>
      <c r="AT5" s="8" t="s">
        <v>145</v>
      </c>
      <c r="AU5" s="8" t="s">
        <v>208</v>
      </c>
    </row>
    <row r="6" spans="1:47" ht="21" customHeight="1" x14ac:dyDescent="0.25">
      <c r="A6" s="8">
        <v>3</v>
      </c>
      <c r="B6" s="8" t="s">
        <v>162</v>
      </c>
      <c r="C6" s="8">
        <v>16</v>
      </c>
      <c r="D6" s="8">
        <v>15</v>
      </c>
      <c r="E6" s="84"/>
      <c r="F6" s="8">
        <v>3</v>
      </c>
      <c r="G6" s="8" t="s">
        <v>110</v>
      </c>
      <c r="H6" s="8">
        <v>0</v>
      </c>
      <c r="I6" s="8">
        <v>0</v>
      </c>
      <c r="K6" s="8">
        <v>3</v>
      </c>
      <c r="L6" s="8" t="s">
        <v>109</v>
      </c>
      <c r="M6" s="8">
        <v>660</v>
      </c>
      <c r="N6" s="8">
        <v>505</v>
      </c>
      <c r="O6" s="84"/>
      <c r="P6" s="8">
        <v>3</v>
      </c>
      <c r="Q6" s="8" t="s">
        <v>76</v>
      </c>
      <c r="R6" s="8">
        <v>1399</v>
      </c>
      <c r="S6" s="8">
        <v>1377</v>
      </c>
      <c r="U6" s="8">
        <v>3</v>
      </c>
      <c r="V6" s="40" t="s">
        <v>98</v>
      </c>
      <c r="W6" s="40" t="s">
        <v>204</v>
      </c>
      <c r="Y6" s="8">
        <v>3</v>
      </c>
      <c r="Z6" s="8" t="s">
        <v>115</v>
      </c>
      <c r="AA6" s="8">
        <v>34</v>
      </c>
      <c r="AB6" s="8">
        <v>34</v>
      </c>
      <c r="AD6" s="8">
        <v>3</v>
      </c>
      <c r="AE6" s="8" t="s">
        <v>63</v>
      </c>
      <c r="AF6" s="8">
        <v>843</v>
      </c>
      <c r="AG6" s="8">
        <v>839</v>
      </c>
      <c r="AI6" s="8">
        <v>3</v>
      </c>
      <c r="AJ6" s="8" t="s">
        <v>43</v>
      </c>
      <c r="AK6" s="8">
        <v>60</v>
      </c>
      <c r="AL6" s="8">
        <v>58</v>
      </c>
      <c r="AN6" s="8">
        <v>3</v>
      </c>
      <c r="AO6" s="8" t="s">
        <v>124</v>
      </c>
      <c r="AP6" s="8">
        <v>23011</v>
      </c>
      <c r="AQ6" s="8">
        <v>20162</v>
      </c>
      <c r="AS6" s="8">
        <v>3</v>
      </c>
      <c r="AT6" s="8" t="s">
        <v>146</v>
      </c>
      <c r="AU6" s="8" t="s">
        <v>208</v>
      </c>
    </row>
    <row r="7" spans="1:47" ht="21" customHeight="1" x14ac:dyDescent="0.25">
      <c r="A7" s="8">
        <v>4</v>
      </c>
      <c r="B7" s="8" t="s">
        <v>164</v>
      </c>
      <c r="C7" s="8">
        <v>15</v>
      </c>
      <c r="D7" s="8">
        <v>15</v>
      </c>
      <c r="E7" s="84"/>
      <c r="F7" s="8">
        <v>4</v>
      </c>
      <c r="G7" s="8" t="s">
        <v>111</v>
      </c>
      <c r="H7" s="8">
        <v>182</v>
      </c>
      <c r="I7" s="8">
        <v>173</v>
      </c>
      <c r="K7" s="8">
        <v>4</v>
      </c>
      <c r="L7" s="8" t="s">
        <v>139</v>
      </c>
      <c r="M7" s="8">
        <v>826</v>
      </c>
      <c r="N7" s="8">
        <v>464</v>
      </c>
      <c r="O7" s="84"/>
      <c r="P7" s="10">
        <v>4</v>
      </c>
      <c r="Q7" s="10" t="s">
        <v>82</v>
      </c>
      <c r="R7" s="10">
        <v>1330</v>
      </c>
      <c r="S7" s="10">
        <v>1323</v>
      </c>
      <c r="U7" s="8">
        <v>4</v>
      </c>
      <c r="V7" s="40" t="s">
        <v>31</v>
      </c>
      <c r="W7" s="40" t="s">
        <v>204</v>
      </c>
      <c r="Y7" s="8">
        <v>4</v>
      </c>
      <c r="Z7" s="8" t="s">
        <v>111</v>
      </c>
      <c r="AA7" s="8">
        <v>30</v>
      </c>
      <c r="AB7" s="8">
        <v>27</v>
      </c>
      <c r="AD7" s="8">
        <v>4</v>
      </c>
      <c r="AE7" s="8" t="s">
        <v>77</v>
      </c>
      <c r="AF7" s="8">
        <v>1042</v>
      </c>
      <c r="AG7" s="8">
        <v>1039</v>
      </c>
      <c r="AI7" s="8">
        <v>4</v>
      </c>
      <c r="AJ7" s="8" t="s">
        <v>90</v>
      </c>
      <c r="AK7" s="8">
        <v>92</v>
      </c>
      <c r="AL7" s="8">
        <v>92</v>
      </c>
      <c r="AN7" s="8">
        <v>4</v>
      </c>
      <c r="AO7" s="8" t="s">
        <v>115</v>
      </c>
      <c r="AP7" s="8">
        <v>14608</v>
      </c>
      <c r="AQ7" s="8">
        <v>14495</v>
      </c>
      <c r="AS7" s="8">
        <v>4</v>
      </c>
      <c r="AT7" s="8" t="s">
        <v>147</v>
      </c>
      <c r="AU7" s="8" t="s">
        <v>208</v>
      </c>
    </row>
    <row r="8" spans="1:47" ht="21" customHeight="1" x14ac:dyDescent="0.25">
      <c r="A8" s="8">
        <v>5</v>
      </c>
      <c r="B8" s="8" t="s">
        <v>149</v>
      </c>
      <c r="C8" s="8">
        <v>13</v>
      </c>
      <c r="D8" s="8">
        <v>13</v>
      </c>
      <c r="E8" s="84"/>
      <c r="F8" s="8">
        <v>5</v>
      </c>
      <c r="G8" s="8" t="s">
        <v>112</v>
      </c>
      <c r="H8" s="8">
        <v>534</v>
      </c>
      <c r="I8" s="8">
        <v>533</v>
      </c>
      <c r="K8" s="8">
        <v>5</v>
      </c>
      <c r="L8" s="8" t="s">
        <v>140</v>
      </c>
      <c r="M8" s="8">
        <v>345</v>
      </c>
      <c r="N8" s="8">
        <v>343</v>
      </c>
      <c r="O8" s="84"/>
      <c r="P8" s="8">
        <v>5</v>
      </c>
      <c r="Q8" s="8" t="s">
        <v>69</v>
      </c>
      <c r="R8" s="8">
        <v>1321</v>
      </c>
      <c r="S8" s="8">
        <v>1312</v>
      </c>
      <c r="U8" s="10">
        <v>5</v>
      </c>
      <c r="V8" s="53" t="s">
        <v>99</v>
      </c>
      <c r="W8" s="53" t="s">
        <v>208</v>
      </c>
      <c r="Y8" s="8">
        <v>5</v>
      </c>
      <c r="Z8" s="8" t="s">
        <v>131</v>
      </c>
      <c r="AA8" s="8">
        <v>23</v>
      </c>
      <c r="AB8" s="8">
        <v>23</v>
      </c>
      <c r="AD8" s="8">
        <v>5</v>
      </c>
      <c r="AE8" s="8" t="s">
        <v>57</v>
      </c>
      <c r="AF8" s="8">
        <v>541</v>
      </c>
      <c r="AG8" s="8">
        <v>541</v>
      </c>
      <c r="AI8" s="8">
        <v>5</v>
      </c>
      <c r="AK8" s="8">
        <v>75</v>
      </c>
      <c r="AL8" s="8">
        <v>75</v>
      </c>
      <c r="AN8" s="8">
        <v>5</v>
      </c>
      <c r="AO8" s="8" t="s">
        <v>109</v>
      </c>
      <c r="AP8" s="8">
        <v>13327</v>
      </c>
      <c r="AQ8" s="8">
        <v>13320</v>
      </c>
      <c r="AS8" s="8">
        <v>5</v>
      </c>
      <c r="AT8" s="8" t="s">
        <v>148</v>
      </c>
      <c r="AU8" s="8" t="s">
        <v>208</v>
      </c>
    </row>
    <row r="9" spans="1:47" ht="21" customHeight="1" x14ac:dyDescent="0.25">
      <c r="A9" s="10">
        <v>6</v>
      </c>
      <c r="B9" s="10" t="s">
        <v>1</v>
      </c>
      <c r="C9" s="10">
        <v>14</v>
      </c>
      <c r="D9" s="10">
        <v>12</v>
      </c>
      <c r="E9" s="84"/>
      <c r="F9" s="8">
        <v>6</v>
      </c>
      <c r="G9" s="8" t="s">
        <v>113</v>
      </c>
      <c r="H9" s="8">
        <v>146</v>
      </c>
      <c r="I9" s="8">
        <v>96</v>
      </c>
      <c r="K9" s="8">
        <v>6</v>
      </c>
      <c r="L9" s="8" t="s">
        <v>115</v>
      </c>
      <c r="M9" s="8">
        <v>263</v>
      </c>
      <c r="N9" s="8">
        <v>261</v>
      </c>
      <c r="O9" s="84"/>
      <c r="P9" s="8">
        <v>6</v>
      </c>
      <c r="Q9" s="8" t="s">
        <v>55</v>
      </c>
      <c r="R9" s="8">
        <v>1237</v>
      </c>
      <c r="S9" s="8">
        <v>1188</v>
      </c>
      <c r="U9" s="8">
        <v>6</v>
      </c>
      <c r="V9" s="40" t="s">
        <v>100</v>
      </c>
      <c r="W9" s="40" t="s">
        <v>204</v>
      </c>
      <c r="Y9" s="8">
        <v>6</v>
      </c>
      <c r="Z9" s="8" t="s">
        <v>140</v>
      </c>
      <c r="AA9" s="8">
        <v>23</v>
      </c>
      <c r="AB9" s="8">
        <v>18</v>
      </c>
      <c r="AD9" s="8">
        <v>6</v>
      </c>
      <c r="AE9" s="8" t="s">
        <v>68</v>
      </c>
      <c r="AF9" s="8">
        <v>876</v>
      </c>
      <c r="AG9" s="8">
        <v>876</v>
      </c>
      <c r="AI9" s="8">
        <v>6</v>
      </c>
      <c r="AJ9" s="8" t="s">
        <v>42</v>
      </c>
      <c r="AK9" s="8">
        <v>114</v>
      </c>
      <c r="AL9" s="8">
        <v>114</v>
      </c>
      <c r="AN9" s="8">
        <v>6</v>
      </c>
      <c r="AO9" s="8" t="s">
        <v>131</v>
      </c>
      <c r="AP9" s="8">
        <v>13236</v>
      </c>
      <c r="AQ9" s="8">
        <v>13219</v>
      </c>
      <c r="AS9" s="8">
        <v>6</v>
      </c>
      <c r="AT9" s="8" t="s">
        <v>149</v>
      </c>
      <c r="AU9" s="8" t="s">
        <v>208</v>
      </c>
    </row>
    <row r="10" spans="1:47" ht="21" customHeight="1" x14ac:dyDescent="0.25">
      <c r="A10" s="8">
        <v>7</v>
      </c>
      <c r="B10" s="8" t="s">
        <v>154</v>
      </c>
      <c r="C10" s="8">
        <v>12</v>
      </c>
      <c r="D10" s="8">
        <v>11</v>
      </c>
      <c r="E10" s="84"/>
      <c r="F10" s="8">
        <v>7</v>
      </c>
      <c r="G10" s="8" t="s">
        <v>114</v>
      </c>
      <c r="H10" s="8">
        <v>0</v>
      </c>
      <c r="I10" s="8">
        <v>0</v>
      </c>
      <c r="K10" s="8">
        <v>7</v>
      </c>
      <c r="L10" s="8" t="s">
        <v>119</v>
      </c>
      <c r="M10" s="8">
        <v>264</v>
      </c>
      <c r="N10" s="8">
        <v>193</v>
      </c>
      <c r="O10" s="84"/>
      <c r="P10" s="8">
        <v>7</v>
      </c>
      <c r="Q10" s="8" t="s">
        <v>71</v>
      </c>
      <c r="R10" s="8">
        <v>1167</v>
      </c>
      <c r="S10" s="8">
        <v>1157</v>
      </c>
      <c r="U10" s="8">
        <v>7</v>
      </c>
      <c r="V10" s="40" t="s">
        <v>101</v>
      </c>
      <c r="W10" s="40" t="s">
        <v>204</v>
      </c>
      <c r="Y10" s="8">
        <v>7</v>
      </c>
      <c r="Z10" s="8" t="s">
        <v>135</v>
      </c>
      <c r="AA10" s="8">
        <v>31</v>
      </c>
      <c r="AB10" s="8">
        <v>15</v>
      </c>
      <c r="AD10" s="8">
        <v>7</v>
      </c>
      <c r="AE10" s="8" t="s">
        <v>61</v>
      </c>
      <c r="AF10" s="8">
        <v>825</v>
      </c>
      <c r="AG10" s="8">
        <v>816</v>
      </c>
      <c r="AI10" s="8">
        <v>7</v>
      </c>
      <c r="AJ10" s="8" t="s">
        <v>40</v>
      </c>
      <c r="AK10" s="8">
        <v>114</v>
      </c>
      <c r="AL10" s="8">
        <v>114</v>
      </c>
      <c r="AN10" s="8">
        <v>7</v>
      </c>
      <c r="AO10" s="8" t="s">
        <v>135</v>
      </c>
      <c r="AP10" s="8">
        <v>12760</v>
      </c>
      <c r="AQ10" s="8">
        <v>12758</v>
      </c>
      <c r="AS10" s="10">
        <v>7</v>
      </c>
      <c r="AT10" s="10" t="s">
        <v>150</v>
      </c>
      <c r="AU10" s="10" t="s">
        <v>204</v>
      </c>
    </row>
    <row r="11" spans="1:47" ht="21" customHeight="1" x14ac:dyDescent="0.25">
      <c r="A11" s="8">
        <v>8</v>
      </c>
      <c r="B11" s="8" t="s">
        <v>177</v>
      </c>
      <c r="C11" s="8">
        <v>16</v>
      </c>
      <c r="D11" s="8">
        <v>10</v>
      </c>
      <c r="E11" s="84"/>
      <c r="F11" s="8">
        <v>8</v>
      </c>
      <c r="G11" s="8" t="s">
        <v>115</v>
      </c>
      <c r="H11" s="8">
        <v>263</v>
      </c>
      <c r="I11" s="8">
        <v>261</v>
      </c>
      <c r="K11" s="10">
        <v>8</v>
      </c>
      <c r="L11" s="10" t="s">
        <v>0</v>
      </c>
      <c r="M11" s="10">
        <v>351</v>
      </c>
      <c r="N11" s="10">
        <v>190</v>
      </c>
      <c r="O11" s="84"/>
      <c r="P11" s="8">
        <v>8</v>
      </c>
      <c r="Q11" s="8" t="s">
        <v>77</v>
      </c>
      <c r="R11" s="8">
        <v>1042</v>
      </c>
      <c r="S11" s="8">
        <v>1036</v>
      </c>
      <c r="U11" s="8">
        <v>8</v>
      </c>
      <c r="V11" s="40" t="s">
        <v>36</v>
      </c>
      <c r="W11" s="40" t="s">
        <v>204</v>
      </c>
      <c r="Y11" s="8">
        <v>8</v>
      </c>
      <c r="Z11" s="8" t="s">
        <v>119</v>
      </c>
      <c r="AA11" s="8">
        <v>24</v>
      </c>
      <c r="AB11" s="8">
        <v>14</v>
      </c>
      <c r="AD11" s="8">
        <v>8</v>
      </c>
      <c r="AE11" s="8" t="s">
        <v>85</v>
      </c>
      <c r="AF11" s="8">
        <v>885</v>
      </c>
      <c r="AG11" s="8">
        <v>869</v>
      </c>
      <c r="AI11" s="8">
        <v>8</v>
      </c>
      <c r="AJ11" s="8" t="s">
        <v>89</v>
      </c>
      <c r="AK11" s="8">
        <v>109</v>
      </c>
      <c r="AL11" s="8">
        <v>108</v>
      </c>
      <c r="AN11" s="8">
        <v>8</v>
      </c>
      <c r="AO11" s="8" t="s">
        <v>113</v>
      </c>
      <c r="AP11" s="8">
        <v>11691</v>
      </c>
      <c r="AQ11" s="8">
        <v>11688</v>
      </c>
      <c r="AS11" s="8">
        <v>8</v>
      </c>
      <c r="AT11" s="8" t="s">
        <v>151</v>
      </c>
      <c r="AU11" s="8" t="s">
        <v>208</v>
      </c>
    </row>
    <row r="12" spans="1:47" ht="21" customHeight="1" x14ac:dyDescent="0.25">
      <c r="A12" s="8">
        <v>9</v>
      </c>
      <c r="B12" s="8" t="s">
        <v>146</v>
      </c>
      <c r="C12" s="8">
        <v>14</v>
      </c>
      <c r="D12" s="8">
        <v>9</v>
      </c>
      <c r="E12" s="84"/>
      <c r="F12" s="8">
        <v>9</v>
      </c>
      <c r="G12" s="8" t="s">
        <v>116</v>
      </c>
      <c r="H12" s="8">
        <v>143</v>
      </c>
      <c r="I12" s="8">
        <v>121</v>
      </c>
      <c r="K12" s="8">
        <v>9</v>
      </c>
      <c r="L12" s="8" t="s">
        <v>111</v>
      </c>
      <c r="M12" s="8">
        <v>182</v>
      </c>
      <c r="N12" s="8">
        <v>173</v>
      </c>
      <c r="O12" s="84"/>
      <c r="P12" s="8">
        <v>9</v>
      </c>
      <c r="Q12" s="8" t="s">
        <v>65</v>
      </c>
      <c r="R12" s="8">
        <v>1025</v>
      </c>
      <c r="S12" s="8">
        <v>1025</v>
      </c>
      <c r="U12" s="10">
        <v>9</v>
      </c>
      <c r="V12" s="53" t="s">
        <v>32</v>
      </c>
      <c r="W12" s="53" t="s">
        <v>208</v>
      </c>
      <c r="Y12" s="8">
        <v>9</v>
      </c>
      <c r="Z12" s="8" t="s">
        <v>121</v>
      </c>
      <c r="AA12" s="8">
        <v>14</v>
      </c>
      <c r="AB12" s="8">
        <v>14</v>
      </c>
      <c r="AD12" s="8">
        <v>9</v>
      </c>
      <c r="AE12" s="8" t="s">
        <v>79</v>
      </c>
      <c r="AF12" s="8">
        <v>624</v>
      </c>
      <c r="AG12" s="8">
        <v>621</v>
      </c>
      <c r="AI12" s="8">
        <v>9</v>
      </c>
      <c r="AJ12" s="8" t="s">
        <v>92</v>
      </c>
      <c r="AK12" s="8">
        <v>50</v>
      </c>
      <c r="AL12" s="8">
        <v>50</v>
      </c>
      <c r="AN12" s="8">
        <v>9</v>
      </c>
      <c r="AO12" s="8" t="s">
        <v>132</v>
      </c>
      <c r="AP12" s="8">
        <v>11070</v>
      </c>
      <c r="AQ12" s="8">
        <v>10994</v>
      </c>
      <c r="AS12" s="8">
        <v>9</v>
      </c>
      <c r="AT12" s="8" t="s">
        <v>152</v>
      </c>
      <c r="AU12" s="8" t="s">
        <v>208</v>
      </c>
    </row>
    <row r="13" spans="1:47" ht="21" customHeight="1" x14ac:dyDescent="0.25">
      <c r="A13" s="8">
        <v>10</v>
      </c>
      <c r="B13" s="8" t="s">
        <v>155</v>
      </c>
      <c r="C13" s="8">
        <v>8</v>
      </c>
      <c r="D13" s="8">
        <v>8</v>
      </c>
      <c r="E13" s="84"/>
      <c r="F13" s="8">
        <v>10</v>
      </c>
      <c r="G13" s="8" t="s">
        <v>117</v>
      </c>
      <c r="H13" s="8">
        <v>92</v>
      </c>
      <c r="I13" s="8">
        <v>11</v>
      </c>
      <c r="K13" s="8">
        <v>10</v>
      </c>
      <c r="L13" s="8" t="s">
        <v>132</v>
      </c>
      <c r="M13" s="8">
        <v>361</v>
      </c>
      <c r="N13" s="8">
        <v>153</v>
      </c>
      <c r="O13" s="84"/>
      <c r="P13" s="8">
        <v>10</v>
      </c>
      <c r="Q13" s="8" t="s">
        <v>83</v>
      </c>
      <c r="R13" s="8">
        <v>1026</v>
      </c>
      <c r="S13" s="8">
        <v>1022</v>
      </c>
      <c r="U13" s="8">
        <v>10</v>
      </c>
      <c r="V13" s="40" t="s">
        <v>102</v>
      </c>
      <c r="W13" s="40" t="s">
        <v>204</v>
      </c>
      <c r="Y13" s="8">
        <v>10</v>
      </c>
      <c r="Z13" s="8" t="s">
        <v>138</v>
      </c>
      <c r="AA13" s="8">
        <v>13</v>
      </c>
      <c r="AB13" s="8">
        <v>13</v>
      </c>
      <c r="AD13" s="8">
        <v>10</v>
      </c>
      <c r="AE13" s="8" t="s">
        <v>60</v>
      </c>
      <c r="AF13" s="8">
        <v>557</v>
      </c>
      <c r="AG13" s="8">
        <v>554</v>
      </c>
      <c r="AI13" s="8">
        <v>10</v>
      </c>
      <c r="AJ13" s="8" t="s">
        <v>39</v>
      </c>
      <c r="AK13" s="8">
        <v>83</v>
      </c>
      <c r="AL13" s="8">
        <v>83</v>
      </c>
      <c r="AN13" s="8">
        <v>10</v>
      </c>
      <c r="AO13" s="8" t="s">
        <v>112</v>
      </c>
      <c r="AP13" s="8">
        <v>8051</v>
      </c>
      <c r="AQ13" s="8">
        <v>8044</v>
      </c>
      <c r="AS13" s="8">
        <v>10</v>
      </c>
      <c r="AT13" s="8" t="s">
        <v>153</v>
      </c>
      <c r="AU13" s="8" t="s">
        <v>208</v>
      </c>
    </row>
    <row r="14" spans="1:47" ht="21" customHeight="1" x14ac:dyDescent="0.25">
      <c r="A14" s="8">
        <v>11</v>
      </c>
      <c r="B14" s="8" t="s">
        <v>165</v>
      </c>
      <c r="C14" s="8">
        <v>8</v>
      </c>
      <c r="D14" s="8">
        <v>8</v>
      </c>
      <c r="E14" s="84"/>
      <c r="F14" s="8">
        <v>11</v>
      </c>
      <c r="G14" s="8" t="s">
        <v>118</v>
      </c>
      <c r="H14" s="8">
        <v>285</v>
      </c>
      <c r="I14" s="8">
        <v>0</v>
      </c>
      <c r="K14" s="8">
        <v>11</v>
      </c>
      <c r="L14" s="8" t="s">
        <v>121</v>
      </c>
      <c r="M14" s="8">
        <v>152</v>
      </c>
      <c r="N14" s="8">
        <v>150</v>
      </c>
      <c r="O14" s="84"/>
      <c r="P14" s="8">
        <v>11</v>
      </c>
      <c r="Q14" s="8" t="s">
        <v>68</v>
      </c>
      <c r="R14" s="8">
        <v>876</v>
      </c>
      <c r="S14" s="8">
        <v>873</v>
      </c>
      <c r="U14" s="8">
        <v>11</v>
      </c>
      <c r="V14" s="40" t="s">
        <v>33</v>
      </c>
      <c r="W14" s="40" t="s">
        <v>204</v>
      </c>
      <c r="Y14" s="8">
        <v>11</v>
      </c>
      <c r="Z14" s="8" t="s">
        <v>116</v>
      </c>
      <c r="AA14" s="8">
        <v>22</v>
      </c>
      <c r="AB14" s="8">
        <v>11</v>
      </c>
      <c r="AD14" s="8">
        <v>11</v>
      </c>
      <c r="AE14" s="8" t="s">
        <v>74</v>
      </c>
      <c r="AF14" s="8">
        <v>459</v>
      </c>
      <c r="AG14" s="8">
        <v>448</v>
      </c>
      <c r="AI14" s="8">
        <v>11</v>
      </c>
      <c r="AJ14" s="8" t="s">
        <v>87</v>
      </c>
      <c r="AK14" s="8">
        <v>144</v>
      </c>
      <c r="AL14" s="8">
        <v>144</v>
      </c>
      <c r="AN14" s="8">
        <v>11</v>
      </c>
      <c r="AO14" s="8" t="s">
        <v>138</v>
      </c>
      <c r="AP14" s="8">
        <v>7817</v>
      </c>
      <c r="AQ14" s="8">
        <v>7774</v>
      </c>
      <c r="AS14" s="8">
        <v>11</v>
      </c>
      <c r="AT14" s="8" t="s">
        <v>154</v>
      </c>
      <c r="AU14" s="8" t="s">
        <v>208</v>
      </c>
    </row>
    <row r="15" spans="1:47" ht="34.5" customHeight="1" x14ac:dyDescent="0.25">
      <c r="A15" s="8">
        <v>12</v>
      </c>
      <c r="B15" s="8" t="s">
        <v>175</v>
      </c>
      <c r="C15" s="8">
        <v>8</v>
      </c>
      <c r="D15" s="8">
        <v>8</v>
      </c>
      <c r="E15" s="84"/>
      <c r="F15" s="8">
        <v>12</v>
      </c>
      <c r="G15" s="37" t="s">
        <v>119</v>
      </c>
      <c r="H15" s="8">
        <v>264</v>
      </c>
      <c r="I15" s="8">
        <v>193</v>
      </c>
      <c r="K15" s="8">
        <v>12</v>
      </c>
      <c r="L15" s="8" t="s">
        <v>131</v>
      </c>
      <c r="M15" s="8">
        <v>160</v>
      </c>
      <c r="N15" s="8">
        <v>143</v>
      </c>
      <c r="O15" s="84"/>
      <c r="P15" s="8">
        <v>12</v>
      </c>
      <c r="Q15" s="37" t="s">
        <v>85</v>
      </c>
      <c r="R15" s="8">
        <v>885</v>
      </c>
      <c r="S15" s="8">
        <v>863</v>
      </c>
      <c r="U15" s="8">
        <v>12</v>
      </c>
      <c r="V15" s="40" t="s">
        <v>34</v>
      </c>
      <c r="W15" s="40" t="s">
        <v>204</v>
      </c>
      <c r="Y15" s="8">
        <v>12</v>
      </c>
      <c r="Z15" s="8" t="s">
        <v>113</v>
      </c>
      <c r="AA15" s="8">
        <v>33</v>
      </c>
      <c r="AB15" s="8">
        <v>9</v>
      </c>
      <c r="AD15" s="8">
        <v>12</v>
      </c>
      <c r="AE15" s="8" t="s">
        <v>51</v>
      </c>
      <c r="AF15" s="8">
        <v>548</v>
      </c>
      <c r="AG15" s="8">
        <v>548</v>
      </c>
      <c r="AI15" s="8">
        <v>12</v>
      </c>
      <c r="AJ15" s="8" t="s">
        <v>91</v>
      </c>
      <c r="AK15" s="8">
        <v>94</v>
      </c>
      <c r="AL15" s="8">
        <v>94</v>
      </c>
      <c r="AN15" s="8">
        <v>12</v>
      </c>
      <c r="AO15" s="8" t="s">
        <v>129</v>
      </c>
      <c r="AP15" s="8">
        <v>6749</v>
      </c>
      <c r="AQ15" s="8">
        <v>6727</v>
      </c>
      <c r="AS15" s="10">
        <v>12</v>
      </c>
      <c r="AT15" s="10" t="s">
        <v>155</v>
      </c>
      <c r="AU15" s="10" t="s">
        <v>204</v>
      </c>
    </row>
    <row r="16" spans="1:47" ht="21" customHeight="1" x14ac:dyDescent="0.25">
      <c r="A16" s="8">
        <v>13</v>
      </c>
      <c r="B16" s="37" t="s">
        <v>170</v>
      </c>
      <c r="C16" s="8">
        <v>10</v>
      </c>
      <c r="D16" s="8">
        <v>7</v>
      </c>
      <c r="E16" s="84"/>
      <c r="F16" s="8">
        <v>13</v>
      </c>
      <c r="G16" s="8" t="s">
        <v>120</v>
      </c>
      <c r="H16" s="8">
        <v>238</v>
      </c>
      <c r="I16" s="8">
        <v>0</v>
      </c>
      <c r="K16" s="8">
        <v>13</v>
      </c>
      <c r="L16" s="8" t="s">
        <v>129</v>
      </c>
      <c r="M16" s="8">
        <v>314</v>
      </c>
      <c r="N16" s="8">
        <v>138</v>
      </c>
      <c r="O16" s="84"/>
      <c r="P16" s="8">
        <v>13</v>
      </c>
      <c r="Q16" s="8" t="s">
        <v>52</v>
      </c>
      <c r="R16" s="8">
        <v>849</v>
      </c>
      <c r="S16" s="8">
        <v>846</v>
      </c>
      <c r="U16" s="8">
        <v>13</v>
      </c>
      <c r="V16" s="40" t="s">
        <v>35</v>
      </c>
      <c r="W16" s="40" t="s">
        <v>204</v>
      </c>
      <c r="Y16" s="8">
        <v>13</v>
      </c>
      <c r="Z16" s="8" t="s">
        <v>134</v>
      </c>
      <c r="AA16" s="8">
        <v>37</v>
      </c>
      <c r="AB16" s="8">
        <v>9</v>
      </c>
      <c r="AD16" s="8">
        <v>13</v>
      </c>
      <c r="AE16" s="37" t="s">
        <v>54</v>
      </c>
      <c r="AF16" s="8">
        <v>563</v>
      </c>
      <c r="AG16" s="8">
        <v>563</v>
      </c>
      <c r="AI16" s="8">
        <v>13</v>
      </c>
      <c r="AJ16" s="37" t="s">
        <v>88</v>
      </c>
      <c r="AK16" s="8">
        <v>91</v>
      </c>
      <c r="AL16" s="8">
        <v>87</v>
      </c>
      <c r="AN16" s="8">
        <v>13</v>
      </c>
      <c r="AO16" s="8" t="s">
        <v>116</v>
      </c>
      <c r="AP16" s="8">
        <v>6230</v>
      </c>
      <c r="AQ16" s="8">
        <v>6225</v>
      </c>
      <c r="AS16" s="8">
        <v>13</v>
      </c>
      <c r="AT16" s="8" t="s">
        <v>156</v>
      </c>
      <c r="AU16" s="8" t="s">
        <v>208</v>
      </c>
    </row>
    <row r="17" spans="1:47" ht="21" customHeight="1" x14ac:dyDescent="0.25">
      <c r="A17" s="8">
        <v>14</v>
      </c>
      <c r="B17" s="8" t="s">
        <v>163</v>
      </c>
      <c r="C17" s="8">
        <v>6</v>
      </c>
      <c r="D17" s="8">
        <v>6</v>
      </c>
      <c r="E17" s="84"/>
      <c r="F17" s="10">
        <v>14</v>
      </c>
      <c r="G17" s="10" t="s">
        <v>121</v>
      </c>
      <c r="H17" s="10">
        <v>152</v>
      </c>
      <c r="I17" s="10">
        <v>150</v>
      </c>
      <c r="K17" s="8">
        <v>14</v>
      </c>
      <c r="L17" s="8" t="s">
        <v>116</v>
      </c>
      <c r="M17" s="8">
        <v>143</v>
      </c>
      <c r="N17" s="8">
        <v>121</v>
      </c>
      <c r="O17" s="84"/>
      <c r="P17" s="8">
        <v>14</v>
      </c>
      <c r="Q17" s="8" t="s">
        <v>63</v>
      </c>
      <c r="R17" s="8">
        <v>843</v>
      </c>
      <c r="S17" s="8">
        <v>839</v>
      </c>
      <c r="U17" s="8">
        <v>14</v>
      </c>
      <c r="V17" s="40" t="s">
        <v>103</v>
      </c>
      <c r="W17" s="40" t="s">
        <v>204</v>
      </c>
      <c r="Y17" s="8">
        <v>14</v>
      </c>
      <c r="Z17" s="8" t="s">
        <v>137</v>
      </c>
      <c r="AA17" s="8">
        <v>9</v>
      </c>
      <c r="AB17" s="8">
        <v>8</v>
      </c>
      <c r="AD17" s="8">
        <v>14</v>
      </c>
      <c r="AE17" s="8" t="s">
        <v>71</v>
      </c>
      <c r="AF17" s="8">
        <v>1169</v>
      </c>
      <c r="AG17" s="8">
        <v>1157</v>
      </c>
      <c r="AI17" s="8">
        <v>14</v>
      </c>
      <c r="AJ17" s="8" t="s">
        <v>37</v>
      </c>
      <c r="AK17" s="8">
        <v>52</v>
      </c>
      <c r="AL17" s="8">
        <v>52</v>
      </c>
      <c r="AN17" s="8">
        <v>14</v>
      </c>
      <c r="AO17" s="8" t="s">
        <v>118</v>
      </c>
      <c r="AP17" s="8">
        <v>4291</v>
      </c>
      <c r="AQ17" s="8">
        <v>4287</v>
      </c>
      <c r="AS17" s="8">
        <v>14</v>
      </c>
      <c r="AT17" s="8" t="s">
        <v>157</v>
      </c>
      <c r="AU17" s="8" t="s">
        <v>208</v>
      </c>
    </row>
    <row r="18" spans="1:47" ht="21" customHeight="1" x14ac:dyDescent="0.25">
      <c r="A18" s="8">
        <v>15</v>
      </c>
      <c r="B18" s="8" t="s">
        <v>156</v>
      </c>
      <c r="C18" s="8">
        <v>5</v>
      </c>
      <c r="D18" s="8">
        <v>5</v>
      </c>
      <c r="E18" s="84"/>
      <c r="F18" s="8">
        <v>15</v>
      </c>
      <c r="G18" s="8" t="s">
        <v>122</v>
      </c>
      <c r="H18" s="8">
        <v>31</v>
      </c>
      <c r="I18" s="8">
        <v>0</v>
      </c>
      <c r="K18" s="8">
        <v>15</v>
      </c>
      <c r="L18" s="8" t="s">
        <v>113</v>
      </c>
      <c r="M18" s="8">
        <v>146</v>
      </c>
      <c r="N18" s="8">
        <v>96</v>
      </c>
      <c r="O18" s="84"/>
      <c r="P18" s="8">
        <v>15</v>
      </c>
      <c r="Q18" s="8" t="s">
        <v>73</v>
      </c>
      <c r="R18" s="8">
        <v>811</v>
      </c>
      <c r="S18" s="8">
        <v>809</v>
      </c>
      <c r="U18" s="83" t="s">
        <v>44</v>
      </c>
      <c r="V18" s="83"/>
      <c r="W18" s="47">
        <v>12</v>
      </c>
      <c r="Y18" s="8">
        <v>15</v>
      </c>
      <c r="Z18" s="8" t="s">
        <v>109</v>
      </c>
      <c r="AA18" s="8">
        <v>13</v>
      </c>
      <c r="AB18" s="8">
        <v>6</v>
      </c>
      <c r="AD18" s="8">
        <v>15</v>
      </c>
      <c r="AE18" s="8" t="s">
        <v>53</v>
      </c>
      <c r="AF18" s="8">
        <v>782</v>
      </c>
      <c r="AG18" s="8">
        <v>777</v>
      </c>
      <c r="AI18" s="79" t="s">
        <v>44</v>
      </c>
      <c r="AJ18" s="79"/>
      <c r="AK18" s="12">
        <f ca="1">SUM(AK4:AK37)</f>
        <v>1330</v>
      </c>
      <c r="AL18" s="12">
        <f ca="1">SUM(AL4:AL37)</f>
        <v>1323</v>
      </c>
      <c r="AN18" s="8">
        <v>15</v>
      </c>
      <c r="AO18" s="8" t="s">
        <v>119</v>
      </c>
      <c r="AP18" s="8">
        <v>4345</v>
      </c>
      <c r="AQ18" s="8">
        <v>4235</v>
      </c>
      <c r="AS18" s="8">
        <v>15</v>
      </c>
      <c r="AT18" s="8" t="s">
        <v>158</v>
      </c>
      <c r="AU18" s="8" t="s">
        <v>208</v>
      </c>
    </row>
    <row r="19" spans="1:47" ht="21" customHeight="1" x14ac:dyDescent="0.25">
      <c r="A19" s="8">
        <v>16</v>
      </c>
      <c r="B19" s="8" t="s">
        <v>145</v>
      </c>
      <c r="C19" s="8">
        <v>7</v>
      </c>
      <c r="D19" s="8">
        <v>4</v>
      </c>
      <c r="E19" s="84"/>
      <c r="F19" s="8">
        <v>16</v>
      </c>
      <c r="G19" s="8" t="s">
        <v>123</v>
      </c>
      <c r="H19" s="8">
        <v>0</v>
      </c>
      <c r="I19" s="8">
        <v>0</v>
      </c>
      <c r="K19" s="8">
        <v>16</v>
      </c>
      <c r="L19" s="8" t="s">
        <v>137</v>
      </c>
      <c r="M19" s="8">
        <v>75</v>
      </c>
      <c r="N19" s="8">
        <v>75</v>
      </c>
      <c r="O19" s="84"/>
      <c r="P19" s="8">
        <v>16</v>
      </c>
      <c r="Q19" s="8" t="s">
        <v>80</v>
      </c>
      <c r="R19" s="8">
        <v>788</v>
      </c>
      <c r="S19" s="8">
        <v>788</v>
      </c>
      <c r="Y19" s="8">
        <v>16</v>
      </c>
      <c r="Z19" s="8" t="s">
        <v>125</v>
      </c>
      <c r="AA19" s="8">
        <v>12</v>
      </c>
      <c r="AB19" s="8">
        <v>6</v>
      </c>
      <c r="AD19" s="8">
        <v>16</v>
      </c>
      <c r="AE19" s="8" t="s">
        <v>65</v>
      </c>
      <c r="AF19" s="8">
        <v>1025</v>
      </c>
      <c r="AG19" s="8">
        <v>1025</v>
      </c>
      <c r="AI19" s="8"/>
      <c r="AJ19" s="8"/>
      <c r="AK19" s="8"/>
      <c r="AL19" s="8"/>
      <c r="AN19" s="8">
        <v>16</v>
      </c>
      <c r="AO19" s="8" t="s">
        <v>140</v>
      </c>
      <c r="AP19" s="8">
        <v>3339</v>
      </c>
      <c r="AQ19" s="8">
        <v>3339</v>
      </c>
      <c r="AS19" s="8">
        <v>16</v>
      </c>
      <c r="AT19" s="8" t="s">
        <v>159</v>
      </c>
      <c r="AU19" s="8" t="s">
        <v>208</v>
      </c>
    </row>
    <row r="20" spans="1:47" ht="21" customHeight="1" x14ac:dyDescent="0.25">
      <c r="A20" s="8">
        <v>17</v>
      </c>
      <c r="B20" s="8" t="s">
        <v>161</v>
      </c>
      <c r="C20" s="8">
        <v>13</v>
      </c>
      <c r="D20" s="8">
        <v>4</v>
      </c>
      <c r="E20" s="84"/>
      <c r="F20" s="8">
        <v>17</v>
      </c>
      <c r="G20" s="8" t="s">
        <v>124</v>
      </c>
      <c r="H20" s="8">
        <v>313</v>
      </c>
      <c r="I20" s="8">
        <v>17</v>
      </c>
      <c r="K20" s="8">
        <v>17</v>
      </c>
      <c r="L20" s="8" t="s">
        <v>134</v>
      </c>
      <c r="M20" s="8">
        <v>397</v>
      </c>
      <c r="N20" s="8">
        <v>74</v>
      </c>
      <c r="O20" s="84"/>
      <c r="P20" s="8">
        <v>17</v>
      </c>
      <c r="Q20" s="8" t="s">
        <v>53</v>
      </c>
      <c r="R20" s="8">
        <v>782</v>
      </c>
      <c r="S20" s="8">
        <v>773</v>
      </c>
      <c r="Y20" s="8">
        <v>17</v>
      </c>
      <c r="Z20" s="8" t="s">
        <v>132</v>
      </c>
      <c r="AA20" s="8">
        <v>33</v>
      </c>
      <c r="AB20" s="8">
        <v>6</v>
      </c>
      <c r="AD20" s="8">
        <v>17</v>
      </c>
      <c r="AE20" s="8" t="s">
        <v>80</v>
      </c>
      <c r="AF20" s="8">
        <v>788</v>
      </c>
      <c r="AG20" s="8">
        <v>788</v>
      </c>
      <c r="AI20" s="8"/>
      <c r="AJ20" s="8"/>
      <c r="AK20" s="8"/>
      <c r="AL20" s="8"/>
      <c r="AN20" s="8">
        <v>17</v>
      </c>
      <c r="AO20" s="8" t="s">
        <v>117</v>
      </c>
      <c r="AP20" s="8">
        <v>3758</v>
      </c>
      <c r="AQ20" s="8">
        <v>2921</v>
      </c>
      <c r="AS20" s="8">
        <v>17</v>
      </c>
      <c r="AT20" s="8" t="s">
        <v>160</v>
      </c>
      <c r="AU20" s="8" t="s">
        <v>208</v>
      </c>
    </row>
    <row r="21" spans="1:47" ht="21" customHeight="1" x14ac:dyDescent="0.25">
      <c r="A21" s="8">
        <v>18</v>
      </c>
      <c r="B21" s="8" t="s">
        <v>168</v>
      </c>
      <c r="C21" s="8">
        <v>15</v>
      </c>
      <c r="D21" s="8">
        <v>4</v>
      </c>
      <c r="E21" s="84"/>
      <c r="F21" s="8">
        <v>18</v>
      </c>
      <c r="G21" s="8" t="s">
        <v>0</v>
      </c>
      <c r="H21" s="8">
        <v>351</v>
      </c>
      <c r="I21" s="8">
        <v>191</v>
      </c>
      <c r="K21" s="8">
        <v>18</v>
      </c>
      <c r="L21" s="8" t="s">
        <v>138</v>
      </c>
      <c r="M21" s="8">
        <v>95</v>
      </c>
      <c r="N21" s="8">
        <v>57</v>
      </c>
      <c r="O21" s="84"/>
      <c r="P21" s="8">
        <v>18</v>
      </c>
      <c r="Q21" s="8" t="s">
        <v>61</v>
      </c>
      <c r="R21" s="8">
        <v>825</v>
      </c>
      <c r="S21" s="8">
        <v>764</v>
      </c>
      <c r="Y21" s="8">
        <v>18</v>
      </c>
      <c r="Z21" s="8" t="s">
        <v>129</v>
      </c>
      <c r="AA21" s="8">
        <v>30</v>
      </c>
      <c r="AB21" s="8">
        <v>5</v>
      </c>
      <c r="AD21" s="8">
        <v>18</v>
      </c>
      <c r="AE21" s="8" t="s">
        <v>56</v>
      </c>
      <c r="AF21" s="8">
        <v>761</v>
      </c>
      <c r="AG21" s="8">
        <v>758</v>
      </c>
      <c r="AI21" s="8"/>
      <c r="AJ21" s="8"/>
      <c r="AK21" s="8"/>
      <c r="AL21" s="8"/>
      <c r="AN21" s="8">
        <v>18</v>
      </c>
      <c r="AO21" s="8" t="s">
        <v>134</v>
      </c>
      <c r="AP21" s="8">
        <v>12571</v>
      </c>
      <c r="AQ21" s="8">
        <v>2901</v>
      </c>
      <c r="AS21" s="8">
        <v>18</v>
      </c>
      <c r="AT21" s="8" t="s">
        <v>161</v>
      </c>
      <c r="AU21" s="8" t="s">
        <v>208</v>
      </c>
    </row>
    <row r="22" spans="1:47" ht="21" customHeight="1" x14ac:dyDescent="0.25">
      <c r="A22" s="8">
        <v>19</v>
      </c>
      <c r="B22" s="8" t="s">
        <v>174</v>
      </c>
      <c r="C22" s="8">
        <v>5</v>
      </c>
      <c r="D22" s="8">
        <v>4</v>
      </c>
      <c r="E22" s="84"/>
      <c r="F22" s="8">
        <v>19</v>
      </c>
      <c r="G22" s="8" t="s">
        <v>125</v>
      </c>
      <c r="H22" s="8">
        <v>0</v>
      </c>
      <c r="I22" s="8">
        <v>0</v>
      </c>
      <c r="K22" s="8">
        <v>19</v>
      </c>
      <c r="L22" s="8" t="s">
        <v>124</v>
      </c>
      <c r="M22" s="8">
        <v>313</v>
      </c>
      <c r="N22" s="8">
        <v>17</v>
      </c>
      <c r="O22" s="84"/>
      <c r="P22" s="8">
        <v>19</v>
      </c>
      <c r="Q22" s="8" t="s">
        <v>56</v>
      </c>
      <c r="R22" s="8">
        <v>761</v>
      </c>
      <c r="S22" s="8">
        <v>758</v>
      </c>
      <c r="Y22" s="8">
        <v>19</v>
      </c>
      <c r="Z22" s="8" t="s">
        <v>110</v>
      </c>
      <c r="AA22" s="8">
        <v>27</v>
      </c>
      <c r="AB22" s="8">
        <v>4</v>
      </c>
      <c r="AD22" s="8">
        <v>19</v>
      </c>
      <c r="AE22" s="8" t="s">
        <v>69</v>
      </c>
      <c r="AF22" s="8">
        <v>1322</v>
      </c>
      <c r="AG22" s="8">
        <v>1313</v>
      </c>
      <c r="AI22" s="8"/>
      <c r="AJ22" s="8"/>
      <c r="AK22" s="8"/>
      <c r="AL22" s="8"/>
      <c r="AN22" s="8">
        <v>19</v>
      </c>
      <c r="AO22" s="8" t="s">
        <v>111</v>
      </c>
      <c r="AP22" s="8">
        <v>2657</v>
      </c>
      <c r="AQ22" s="8">
        <v>2040</v>
      </c>
      <c r="AS22" s="10">
        <v>19</v>
      </c>
      <c r="AT22" s="10" t="s">
        <v>162</v>
      </c>
      <c r="AU22" s="10" t="s">
        <v>204</v>
      </c>
    </row>
    <row r="23" spans="1:47" ht="21" customHeight="1" x14ac:dyDescent="0.25">
      <c r="A23" s="8">
        <v>20</v>
      </c>
      <c r="B23" s="8" t="s">
        <v>176</v>
      </c>
      <c r="C23" s="8">
        <v>6</v>
      </c>
      <c r="D23" s="8">
        <v>4</v>
      </c>
      <c r="E23" s="84"/>
      <c r="F23" s="8">
        <v>20</v>
      </c>
      <c r="G23" s="8" t="s">
        <v>126</v>
      </c>
      <c r="H23" s="8">
        <v>0</v>
      </c>
      <c r="I23" s="8">
        <v>0</v>
      </c>
      <c r="K23" s="8">
        <v>20</v>
      </c>
      <c r="L23" s="8" t="s">
        <v>117</v>
      </c>
      <c r="M23" s="8">
        <v>92</v>
      </c>
      <c r="N23" s="8">
        <v>11</v>
      </c>
      <c r="O23" s="84"/>
      <c r="P23" s="8">
        <v>20</v>
      </c>
      <c r="Q23" s="8" t="s">
        <v>64</v>
      </c>
      <c r="R23" s="8">
        <v>707</v>
      </c>
      <c r="S23" s="8">
        <v>704</v>
      </c>
      <c r="Y23" s="10">
        <v>20</v>
      </c>
      <c r="Z23" s="10" t="s">
        <v>0</v>
      </c>
      <c r="AA23" s="10">
        <v>34</v>
      </c>
      <c r="AB23" s="10">
        <v>4</v>
      </c>
      <c r="AD23" s="8">
        <v>20</v>
      </c>
      <c r="AE23" s="8" t="s">
        <v>66</v>
      </c>
      <c r="AF23" s="8">
        <v>641</v>
      </c>
      <c r="AG23" s="8">
        <v>637</v>
      </c>
      <c r="AI23" s="8"/>
      <c r="AJ23" s="8"/>
      <c r="AK23" s="8"/>
      <c r="AL23" s="8"/>
      <c r="AN23" s="8">
        <v>20</v>
      </c>
      <c r="AO23" s="8" t="s">
        <v>137</v>
      </c>
      <c r="AP23" s="8">
        <v>1194</v>
      </c>
      <c r="AQ23" s="8">
        <v>1189</v>
      </c>
      <c r="AS23" s="8">
        <v>20</v>
      </c>
      <c r="AT23" s="8" t="s">
        <v>163</v>
      </c>
      <c r="AU23" s="8" t="s">
        <v>208</v>
      </c>
    </row>
    <row r="24" spans="1:47" ht="21" customHeight="1" x14ac:dyDescent="0.25">
      <c r="A24" s="8">
        <v>21</v>
      </c>
      <c r="B24" s="8" t="s">
        <v>147</v>
      </c>
      <c r="C24" s="8">
        <v>11</v>
      </c>
      <c r="D24" s="8">
        <v>2</v>
      </c>
      <c r="E24" s="84"/>
      <c r="F24" s="8">
        <v>21</v>
      </c>
      <c r="G24" s="8" t="s">
        <v>127</v>
      </c>
      <c r="H24" s="8">
        <v>0</v>
      </c>
      <c r="I24" s="8">
        <v>0</v>
      </c>
      <c r="K24" s="8">
        <v>21</v>
      </c>
      <c r="L24" s="37" t="s">
        <v>108</v>
      </c>
      <c r="M24" s="8">
        <v>7</v>
      </c>
      <c r="N24" s="8">
        <v>0</v>
      </c>
      <c r="O24" s="84"/>
      <c r="P24" s="8">
        <v>21</v>
      </c>
      <c r="Q24" s="8" t="s">
        <v>58</v>
      </c>
      <c r="R24" s="8">
        <v>696</v>
      </c>
      <c r="S24" s="8">
        <v>695</v>
      </c>
      <c r="Y24" s="8">
        <v>21</v>
      </c>
      <c r="Z24" s="8" t="s">
        <v>126</v>
      </c>
      <c r="AA24" s="8">
        <v>3</v>
      </c>
      <c r="AB24" s="8">
        <v>3</v>
      </c>
      <c r="AD24" s="8">
        <v>21</v>
      </c>
      <c r="AE24" s="8" t="s">
        <v>62</v>
      </c>
      <c r="AF24" s="8">
        <v>1388</v>
      </c>
      <c r="AG24" s="8">
        <v>1387</v>
      </c>
      <c r="AI24" s="8"/>
      <c r="AJ24" s="8"/>
      <c r="AK24" s="8"/>
      <c r="AL24" s="8"/>
      <c r="AN24" s="8">
        <v>21</v>
      </c>
      <c r="AO24" s="8" t="s">
        <v>121</v>
      </c>
      <c r="AP24" s="8">
        <v>941</v>
      </c>
      <c r="AQ24" s="8">
        <v>941</v>
      </c>
      <c r="AS24" s="8">
        <v>21</v>
      </c>
      <c r="AT24" s="8" t="s">
        <v>164</v>
      </c>
      <c r="AU24" s="8" t="s">
        <v>208</v>
      </c>
    </row>
    <row r="25" spans="1:47" ht="21" customHeight="1" x14ac:dyDescent="0.25">
      <c r="A25" s="8">
        <v>22</v>
      </c>
      <c r="B25" s="8" t="s">
        <v>153</v>
      </c>
      <c r="C25" s="8">
        <v>4</v>
      </c>
      <c r="D25" s="8">
        <v>2</v>
      </c>
      <c r="E25" s="84"/>
      <c r="F25" s="8">
        <v>22</v>
      </c>
      <c r="G25" s="8" t="s">
        <v>128</v>
      </c>
      <c r="H25" s="8">
        <v>0</v>
      </c>
      <c r="I25" s="8">
        <v>0</v>
      </c>
      <c r="K25" s="8">
        <v>22</v>
      </c>
      <c r="L25" s="8" t="s">
        <v>110</v>
      </c>
      <c r="M25" s="8">
        <v>0</v>
      </c>
      <c r="N25" s="8">
        <v>0</v>
      </c>
      <c r="O25" s="84"/>
      <c r="P25" s="8">
        <v>22</v>
      </c>
      <c r="Q25" s="8" t="s">
        <v>66</v>
      </c>
      <c r="R25" s="8">
        <v>641</v>
      </c>
      <c r="S25" s="8">
        <v>634</v>
      </c>
      <c r="Y25" s="8">
        <v>22</v>
      </c>
      <c r="Z25" s="8" t="s">
        <v>114</v>
      </c>
      <c r="AA25" s="8">
        <v>2</v>
      </c>
      <c r="AB25" s="8">
        <v>2</v>
      </c>
      <c r="AD25" s="8">
        <v>22</v>
      </c>
      <c r="AE25" s="8" t="s">
        <v>78</v>
      </c>
      <c r="AF25" s="8">
        <v>474</v>
      </c>
      <c r="AG25" s="8">
        <v>468</v>
      </c>
      <c r="AI25" s="8"/>
      <c r="AJ25" s="8"/>
      <c r="AK25" s="8"/>
      <c r="AL25" s="8"/>
      <c r="AN25" s="8">
        <v>22</v>
      </c>
      <c r="AO25" s="8" t="s">
        <v>127</v>
      </c>
      <c r="AP25" s="8">
        <v>830</v>
      </c>
      <c r="AQ25" s="8">
        <v>829</v>
      </c>
      <c r="AS25" s="8">
        <v>22</v>
      </c>
      <c r="AT25" s="8" t="s">
        <v>165</v>
      </c>
      <c r="AU25" s="8" t="s">
        <v>208</v>
      </c>
    </row>
    <row r="26" spans="1:47" ht="21" customHeight="1" x14ac:dyDescent="0.25">
      <c r="A26" s="8">
        <v>23</v>
      </c>
      <c r="B26" s="8" t="s">
        <v>158</v>
      </c>
      <c r="C26" s="8">
        <v>8</v>
      </c>
      <c r="D26" s="8">
        <v>2</v>
      </c>
      <c r="E26" s="84"/>
      <c r="F26" s="8">
        <v>23</v>
      </c>
      <c r="G26" s="8" t="s">
        <v>129</v>
      </c>
      <c r="H26" s="8">
        <v>314</v>
      </c>
      <c r="I26" s="8">
        <v>138</v>
      </c>
      <c r="K26" s="8">
        <v>23</v>
      </c>
      <c r="L26" s="8" t="s">
        <v>114</v>
      </c>
      <c r="M26" s="8">
        <v>0</v>
      </c>
      <c r="N26" s="8">
        <v>0</v>
      </c>
      <c r="O26" s="84"/>
      <c r="P26" s="8">
        <v>23</v>
      </c>
      <c r="Q26" s="8" t="s">
        <v>79</v>
      </c>
      <c r="R26" s="8">
        <v>624</v>
      </c>
      <c r="S26" s="8">
        <v>621</v>
      </c>
      <c r="Y26" s="8">
        <v>23</v>
      </c>
      <c r="Z26" s="8" t="s">
        <v>124</v>
      </c>
      <c r="AA26" s="8">
        <v>52</v>
      </c>
      <c r="AB26" s="8">
        <v>2</v>
      </c>
      <c r="AD26" s="8">
        <v>23</v>
      </c>
      <c r="AE26" s="8" t="s">
        <v>64</v>
      </c>
      <c r="AF26" s="8">
        <v>707</v>
      </c>
      <c r="AG26" s="8">
        <v>706</v>
      </c>
      <c r="AI26" s="8"/>
      <c r="AJ26" s="8"/>
      <c r="AK26" s="8"/>
      <c r="AL26" s="8"/>
      <c r="AN26" s="8">
        <v>23</v>
      </c>
      <c r="AO26" s="8" t="s">
        <v>110</v>
      </c>
      <c r="AP26" s="8">
        <v>2108</v>
      </c>
      <c r="AQ26" s="8">
        <v>749</v>
      </c>
      <c r="AS26" s="8">
        <v>23</v>
      </c>
      <c r="AT26" s="8" t="s">
        <v>166</v>
      </c>
      <c r="AU26" s="8" t="s">
        <v>208</v>
      </c>
    </row>
    <row r="27" spans="1:47" ht="21" customHeight="1" x14ac:dyDescent="0.25">
      <c r="A27" s="8">
        <v>24</v>
      </c>
      <c r="B27" s="8" t="s">
        <v>166</v>
      </c>
      <c r="C27" s="8">
        <v>9</v>
      </c>
      <c r="D27" s="8">
        <v>2</v>
      </c>
      <c r="E27" s="84"/>
      <c r="F27" s="8">
        <v>24</v>
      </c>
      <c r="G27" s="8" t="s">
        <v>130</v>
      </c>
      <c r="H27" s="8">
        <v>10</v>
      </c>
      <c r="I27" s="8">
        <v>0</v>
      </c>
      <c r="K27" s="8">
        <v>24</v>
      </c>
      <c r="L27" s="8" t="s">
        <v>118</v>
      </c>
      <c r="M27" s="8">
        <v>285</v>
      </c>
      <c r="N27" s="8">
        <v>0</v>
      </c>
      <c r="O27" s="84"/>
      <c r="P27" s="8">
        <v>24</v>
      </c>
      <c r="Q27" s="8" t="s">
        <v>54</v>
      </c>
      <c r="R27" s="8">
        <v>563</v>
      </c>
      <c r="S27" s="8">
        <v>563</v>
      </c>
      <c r="Y27" s="8">
        <v>24</v>
      </c>
      <c r="Z27" s="37" t="s">
        <v>133</v>
      </c>
      <c r="AA27" s="8">
        <v>6</v>
      </c>
      <c r="AB27" s="8">
        <v>1</v>
      </c>
      <c r="AD27" s="8">
        <v>24</v>
      </c>
      <c r="AE27" s="8" t="s">
        <v>76</v>
      </c>
      <c r="AF27" s="8">
        <v>1399</v>
      </c>
      <c r="AG27" s="8">
        <v>1382</v>
      </c>
      <c r="AI27" s="8"/>
      <c r="AJ27" s="8"/>
      <c r="AK27" s="8"/>
      <c r="AL27" s="8"/>
      <c r="AN27" s="8">
        <v>24</v>
      </c>
      <c r="AO27" s="8" t="s">
        <v>128</v>
      </c>
      <c r="AP27" s="8">
        <v>1352</v>
      </c>
      <c r="AQ27" s="8">
        <v>349</v>
      </c>
      <c r="AS27" s="8">
        <v>24</v>
      </c>
      <c r="AT27" s="37" t="s">
        <v>167</v>
      </c>
      <c r="AU27" s="8" t="s">
        <v>208</v>
      </c>
    </row>
    <row r="28" spans="1:47" ht="21" customHeight="1" x14ac:dyDescent="0.25">
      <c r="A28" s="8">
        <v>25</v>
      </c>
      <c r="B28" s="8" t="s">
        <v>172</v>
      </c>
      <c r="C28" s="8">
        <v>8</v>
      </c>
      <c r="D28" s="8">
        <v>2</v>
      </c>
      <c r="E28" s="84"/>
      <c r="F28" s="8">
        <v>25</v>
      </c>
      <c r="G28" s="8" t="s">
        <v>131</v>
      </c>
      <c r="H28" s="8">
        <v>160</v>
      </c>
      <c r="I28" s="8">
        <v>143</v>
      </c>
      <c r="K28" s="8">
        <v>25</v>
      </c>
      <c r="L28" s="8" t="s">
        <v>120</v>
      </c>
      <c r="M28" s="8">
        <v>238</v>
      </c>
      <c r="N28" s="8">
        <v>0</v>
      </c>
      <c r="O28" s="84"/>
      <c r="P28" s="8">
        <v>25</v>
      </c>
      <c r="Q28" s="8" t="s">
        <v>60</v>
      </c>
      <c r="R28" s="8">
        <v>557</v>
      </c>
      <c r="S28" s="8">
        <v>554</v>
      </c>
      <c r="Y28" s="8">
        <v>25</v>
      </c>
      <c r="Z28" s="8" t="s">
        <v>108</v>
      </c>
      <c r="AA28" s="8">
        <v>2</v>
      </c>
      <c r="AB28" s="8">
        <v>0</v>
      </c>
      <c r="AD28" s="8">
        <v>25</v>
      </c>
      <c r="AE28" s="8" t="s">
        <v>73</v>
      </c>
      <c r="AF28" s="8">
        <v>811</v>
      </c>
      <c r="AG28" s="8">
        <v>810</v>
      </c>
      <c r="AI28" s="8"/>
      <c r="AJ28" s="8"/>
      <c r="AK28" s="8"/>
      <c r="AL28" s="8"/>
      <c r="AN28" s="8">
        <v>25</v>
      </c>
      <c r="AO28" s="37" t="s">
        <v>120</v>
      </c>
      <c r="AP28" s="8">
        <v>5946</v>
      </c>
      <c r="AQ28" s="8">
        <v>292</v>
      </c>
      <c r="AS28" s="8">
        <v>25</v>
      </c>
      <c r="AT28" s="8" t="s">
        <v>168</v>
      </c>
      <c r="AU28" s="8" t="s">
        <v>208</v>
      </c>
    </row>
    <row r="29" spans="1:47" ht="21" customHeight="1" x14ac:dyDescent="0.25">
      <c r="A29" s="8">
        <v>26</v>
      </c>
      <c r="B29" s="8" t="s">
        <v>151</v>
      </c>
      <c r="C29" s="8">
        <v>9</v>
      </c>
      <c r="D29" s="8">
        <v>1</v>
      </c>
      <c r="E29" s="84"/>
      <c r="F29" s="8">
        <v>26</v>
      </c>
      <c r="G29" s="8" t="s">
        <v>132</v>
      </c>
      <c r="H29" s="8">
        <v>361</v>
      </c>
      <c r="I29" s="8">
        <v>153</v>
      </c>
      <c r="K29" s="8">
        <v>26</v>
      </c>
      <c r="L29" s="8" t="s">
        <v>122</v>
      </c>
      <c r="M29" s="8">
        <v>31</v>
      </c>
      <c r="N29" s="8">
        <v>0</v>
      </c>
      <c r="O29" s="84"/>
      <c r="P29" s="8">
        <v>26</v>
      </c>
      <c r="Q29" s="37" t="s">
        <v>51</v>
      </c>
      <c r="R29" s="8">
        <v>548</v>
      </c>
      <c r="S29" s="8">
        <v>548</v>
      </c>
      <c r="Y29" s="8">
        <v>26</v>
      </c>
      <c r="Z29" s="8" t="s">
        <v>117</v>
      </c>
      <c r="AA29" s="8">
        <v>12</v>
      </c>
      <c r="AB29" s="8">
        <v>0</v>
      </c>
      <c r="AD29" s="8">
        <v>26</v>
      </c>
      <c r="AE29" s="8" t="s">
        <v>52</v>
      </c>
      <c r="AF29" s="8">
        <v>849</v>
      </c>
      <c r="AG29" s="8">
        <v>846</v>
      </c>
      <c r="AI29" s="8"/>
      <c r="AJ29" s="8"/>
      <c r="AK29" s="8"/>
      <c r="AL29" s="8"/>
      <c r="AN29" s="8">
        <v>26</v>
      </c>
      <c r="AO29" s="8" t="s">
        <v>133</v>
      </c>
      <c r="AP29" s="8">
        <v>199</v>
      </c>
      <c r="AQ29" s="8">
        <v>194</v>
      </c>
      <c r="AS29" s="8">
        <v>26</v>
      </c>
      <c r="AT29" s="8" t="s">
        <v>169</v>
      </c>
      <c r="AU29" s="8" t="s">
        <v>208</v>
      </c>
    </row>
    <row r="30" spans="1:47" ht="21" customHeight="1" x14ac:dyDescent="0.25">
      <c r="A30" s="8">
        <v>27</v>
      </c>
      <c r="B30" s="8" t="s">
        <v>169</v>
      </c>
      <c r="C30" s="8">
        <v>9</v>
      </c>
      <c r="D30" s="8">
        <v>1</v>
      </c>
      <c r="E30" s="84"/>
      <c r="F30" s="8">
        <v>27</v>
      </c>
      <c r="G30" s="8" t="s">
        <v>133</v>
      </c>
      <c r="H30" s="8">
        <v>0</v>
      </c>
      <c r="I30" s="8">
        <v>0</v>
      </c>
      <c r="K30" s="8">
        <v>27</v>
      </c>
      <c r="L30" s="37" t="s">
        <v>123</v>
      </c>
      <c r="M30" s="8">
        <v>0</v>
      </c>
      <c r="N30" s="8">
        <v>0</v>
      </c>
      <c r="O30" s="84"/>
      <c r="P30" s="8">
        <v>27</v>
      </c>
      <c r="Q30" s="8" t="s">
        <v>57</v>
      </c>
      <c r="R30" s="8">
        <v>541</v>
      </c>
      <c r="S30" s="8">
        <v>541</v>
      </c>
      <c r="Y30" s="8">
        <v>27</v>
      </c>
      <c r="Z30" s="8" t="s">
        <v>118</v>
      </c>
      <c r="AA30" s="8">
        <v>20</v>
      </c>
      <c r="AB30" s="8">
        <v>0</v>
      </c>
      <c r="AD30" s="8">
        <v>27</v>
      </c>
      <c r="AE30" s="8" t="s">
        <v>58</v>
      </c>
      <c r="AF30" s="8">
        <v>696</v>
      </c>
      <c r="AG30" s="8">
        <v>695</v>
      </c>
      <c r="AI30" s="8"/>
      <c r="AJ30" s="8"/>
      <c r="AK30" s="8"/>
      <c r="AL30" s="8"/>
      <c r="AN30" s="8">
        <v>27</v>
      </c>
      <c r="AO30" s="8" t="s">
        <v>122</v>
      </c>
      <c r="AP30" s="8">
        <v>191</v>
      </c>
      <c r="AQ30" s="8">
        <v>187</v>
      </c>
      <c r="AS30" s="8">
        <v>27</v>
      </c>
      <c r="AT30" s="8" t="s">
        <v>170</v>
      </c>
      <c r="AU30" s="8" t="s">
        <v>208</v>
      </c>
    </row>
    <row r="31" spans="1:47" ht="21" customHeight="1" x14ac:dyDescent="0.25">
      <c r="A31" s="8">
        <v>28</v>
      </c>
      <c r="B31" s="8" t="s">
        <v>173</v>
      </c>
      <c r="C31" s="8">
        <v>11</v>
      </c>
      <c r="D31" s="8">
        <v>1</v>
      </c>
      <c r="E31" s="84"/>
      <c r="F31" s="8">
        <v>28</v>
      </c>
      <c r="G31" s="8" t="s">
        <v>134</v>
      </c>
      <c r="H31" s="8">
        <v>397</v>
      </c>
      <c r="I31" s="8">
        <v>74</v>
      </c>
      <c r="K31" s="8">
        <v>28</v>
      </c>
      <c r="L31" s="8" t="s">
        <v>125</v>
      </c>
      <c r="M31" s="8">
        <v>0</v>
      </c>
      <c r="N31" s="8">
        <v>0</v>
      </c>
      <c r="O31" s="84"/>
      <c r="P31" s="8">
        <v>28</v>
      </c>
      <c r="Q31" s="8" t="s">
        <v>75</v>
      </c>
      <c r="R31" s="8">
        <v>534</v>
      </c>
      <c r="S31" s="8">
        <v>532</v>
      </c>
      <c r="Y31" s="8">
        <v>28</v>
      </c>
      <c r="Z31" s="8" t="s">
        <v>120</v>
      </c>
      <c r="AA31" s="8">
        <v>31</v>
      </c>
      <c r="AB31" s="8">
        <v>0</v>
      </c>
      <c r="AD31" s="8">
        <v>28</v>
      </c>
      <c r="AE31" s="8" t="s">
        <v>72</v>
      </c>
      <c r="AF31" s="8">
        <v>1505</v>
      </c>
      <c r="AG31" s="8">
        <v>1489</v>
      </c>
      <c r="AI31" s="8"/>
      <c r="AJ31" s="8"/>
      <c r="AK31" s="8"/>
      <c r="AL31" s="8"/>
      <c r="AN31" s="8">
        <v>28</v>
      </c>
      <c r="AO31" s="8" t="s">
        <v>114</v>
      </c>
      <c r="AP31" s="8">
        <v>191</v>
      </c>
      <c r="AQ31" s="8">
        <v>178</v>
      </c>
      <c r="AS31" s="8">
        <v>28</v>
      </c>
      <c r="AT31" s="8" t="s">
        <v>171</v>
      </c>
      <c r="AU31" s="8" t="s">
        <v>208</v>
      </c>
    </row>
    <row r="32" spans="1:47" ht="21" customHeight="1" x14ac:dyDescent="0.25">
      <c r="A32" s="8">
        <v>29</v>
      </c>
      <c r="B32" s="8" t="s">
        <v>148</v>
      </c>
      <c r="C32" s="8">
        <v>7</v>
      </c>
      <c r="D32" s="8">
        <v>0</v>
      </c>
      <c r="E32" s="84"/>
      <c r="F32" s="8">
        <v>29</v>
      </c>
      <c r="G32" s="8" t="s">
        <v>135</v>
      </c>
      <c r="H32" s="8">
        <v>565</v>
      </c>
      <c r="I32" s="8">
        <v>565</v>
      </c>
      <c r="K32" s="8">
        <v>29</v>
      </c>
      <c r="L32" s="8" t="s">
        <v>126</v>
      </c>
      <c r="M32" s="8">
        <v>0</v>
      </c>
      <c r="N32" s="8">
        <v>0</v>
      </c>
      <c r="O32" s="84"/>
      <c r="P32" s="8">
        <v>29</v>
      </c>
      <c r="Q32" s="8" t="s">
        <v>81</v>
      </c>
      <c r="R32" s="8">
        <v>522</v>
      </c>
      <c r="S32" s="8">
        <v>521</v>
      </c>
      <c r="Y32" s="8">
        <v>29</v>
      </c>
      <c r="Z32" s="8" t="s">
        <v>122</v>
      </c>
      <c r="AA32" s="8">
        <v>2</v>
      </c>
      <c r="AB32" s="8">
        <v>0</v>
      </c>
      <c r="AD32" s="8">
        <v>29</v>
      </c>
      <c r="AE32" s="8" t="s">
        <v>67</v>
      </c>
      <c r="AF32" s="8">
        <v>432</v>
      </c>
      <c r="AG32" s="8">
        <v>417</v>
      </c>
      <c r="AI32" s="8"/>
      <c r="AJ32" s="8"/>
      <c r="AK32" s="8"/>
      <c r="AL32" s="8"/>
      <c r="AN32" s="8">
        <v>29</v>
      </c>
      <c r="AO32" s="8" t="s">
        <v>125</v>
      </c>
      <c r="AP32" s="8">
        <v>3811</v>
      </c>
      <c r="AQ32" s="8">
        <v>161</v>
      </c>
      <c r="AS32" s="8">
        <v>29</v>
      </c>
      <c r="AT32" s="8" t="s">
        <v>172</v>
      </c>
      <c r="AU32" s="8" t="s">
        <v>208</v>
      </c>
    </row>
    <row r="33" spans="1:47" ht="37.5" customHeight="1" x14ac:dyDescent="0.25">
      <c r="A33" s="8">
        <v>30</v>
      </c>
      <c r="B33" s="8" t="s">
        <v>152</v>
      </c>
      <c r="C33" s="8">
        <v>8</v>
      </c>
      <c r="D33" s="8">
        <v>0</v>
      </c>
      <c r="E33" s="84"/>
      <c r="F33" s="8">
        <v>30</v>
      </c>
      <c r="G33" s="8" t="s">
        <v>136</v>
      </c>
      <c r="H33" s="8">
        <v>0</v>
      </c>
      <c r="I33" s="8">
        <v>0</v>
      </c>
      <c r="K33" s="8">
        <v>30</v>
      </c>
      <c r="L33" s="8" t="s">
        <v>127</v>
      </c>
      <c r="M33" s="8">
        <v>0</v>
      </c>
      <c r="N33" s="8">
        <v>0</v>
      </c>
      <c r="O33" s="84"/>
      <c r="P33" s="8">
        <v>30</v>
      </c>
      <c r="Q33" s="8" t="s">
        <v>59</v>
      </c>
      <c r="R33" s="8">
        <v>491</v>
      </c>
      <c r="S33" s="8">
        <v>490</v>
      </c>
      <c r="Y33" s="8">
        <v>30</v>
      </c>
      <c r="Z33" s="8" t="s">
        <v>123</v>
      </c>
      <c r="AA33" s="8">
        <v>1</v>
      </c>
      <c r="AB33" s="8">
        <v>0</v>
      </c>
      <c r="AD33" s="8">
        <v>30</v>
      </c>
      <c r="AE33" s="8" t="s">
        <v>83</v>
      </c>
      <c r="AF33" s="8">
        <v>1026</v>
      </c>
      <c r="AG33" s="8">
        <v>1022</v>
      </c>
      <c r="AI33" s="8"/>
      <c r="AJ33" s="8"/>
      <c r="AK33" s="8"/>
      <c r="AL33" s="8"/>
      <c r="AN33" s="8">
        <v>30</v>
      </c>
      <c r="AO33" s="37" t="s">
        <v>108</v>
      </c>
      <c r="AP33" s="8">
        <v>70</v>
      </c>
      <c r="AQ33" s="8">
        <v>70</v>
      </c>
      <c r="AS33" s="8">
        <v>30</v>
      </c>
      <c r="AT33" s="8" t="s">
        <v>173</v>
      </c>
      <c r="AU33" s="8" t="s">
        <v>208</v>
      </c>
    </row>
    <row r="34" spans="1:47" ht="41.25" customHeight="1" x14ac:dyDescent="0.25">
      <c r="A34" s="8">
        <v>31</v>
      </c>
      <c r="B34" s="8" t="s">
        <v>159</v>
      </c>
      <c r="C34" s="8">
        <v>12</v>
      </c>
      <c r="D34" s="8">
        <v>0</v>
      </c>
      <c r="E34" s="84"/>
      <c r="F34" s="8">
        <v>31</v>
      </c>
      <c r="G34" s="8" t="s">
        <v>137</v>
      </c>
      <c r="H34" s="8">
        <v>75</v>
      </c>
      <c r="I34" s="8">
        <v>75</v>
      </c>
      <c r="K34" s="8">
        <v>31</v>
      </c>
      <c r="L34" s="8" t="s">
        <v>128</v>
      </c>
      <c r="M34" s="8">
        <v>0</v>
      </c>
      <c r="N34" s="8">
        <v>0</v>
      </c>
      <c r="O34" s="84"/>
      <c r="P34" s="8">
        <v>31</v>
      </c>
      <c r="Q34" s="8" t="s">
        <v>78</v>
      </c>
      <c r="R34" s="8">
        <v>474</v>
      </c>
      <c r="S34" s="8">
        <v>468</v>
      </c>
      <c r="Y34" s="8">
        <v>31</v>
      </c>
      <c r="Z34" s="37" t="s">
        <v>127</v>
      </c>
      <c r="AA34" s="8">
        <v>0</v>
      </c>
      <c r="AB34" s="8">
        <v>0</v>
      </c>
      <c r="AD34" s="8">
        <v>31</v>
      </c>
      <c r="AG34" s="8">
        <v>426</v>
      </c>
      <c r="AI34" s="8"/>
      <c r="AJ34" s="8"/>
      <c r="AK34" s="8"/>
      <c r="AL34" s="8"/>
      <c r="AN34" s="8">
        <v>31</v>
      </c>
      <c r="AO34" s="37" t="s">
        <v>136</v>
      </c>
      <c r="AP34" s="8">
        <v>50</v>
      </c>
      <c r="AQ34" s="8">
        <v>50</v>
      </c>
      <c r="AS34" s="8">
        <v>31</v>
      </c>
      <c r="AT34" s="37" t="s">
        <v>174</v>
      </c>
      <c r="AU34" s="8" t="s">
        <v>208</v>
      </c>
    </row>
    <row r="35" spans="1:47" ht="21" customHeight="1" x14ac:dyDescent="0.25">
      <c r="A35" s="8">
        <v>32</v>
      </c>
      <c r="B35" s="8" t="s">
        <v>160</v>
      </c>
      <c r="C35" s="8">
        <v>10</v>
      </c>
      <c r="D35" s="8">
        <v>0</v>
      </c>
      <c r="E35" s="84"/>
      <c r="F35" s="8">
        <v>32</v>
      </c>
      <c r="G35" s="8" t="s">
        <v>138</v>
      </c>
      <c r="H35" s="8">
        <v>95</v>
      </c>
      <c r="I35" s="8">
        <v>57</v>
      </c>
      <c r="K35" s="8">
        <v>32</v>
      </c>
      <c r="L35" s="8" t="s">
        <v>130</v>
      </c>
      <c r="M35" s="8">
        <v>10</v>
      </c>
      <c r="N35" s="8">
        <v>0</v>
      </c>
      <c r="O35" s="84"/>
      <c r="P35" s="8">
        <v>32</v>
      </c>
      <c r="Q35" s="8" t="s">
        <v>74</v>
      </c>
      <c r="R35" s="8">
        <v>459</v>
      </c>
      <c r="S35" s="8">
        <v>432</v>
      </c>
      <c r="W35" s="8" t="s">
        <v>70</v>
      </c>
      <c r="X35" s="8">
        <v>433</v>
      </c>
      <c r="Y35" s="8">
        <v>32</v>
      </c>
      <c r="Z35" s="8" t="s">
        <v>128</v>
      </c>
      <c r="AA35" s="8">
        <v>0</v>
      </c>
      <c r="AB35" s="8">
        <v>0</v>
      </c>
      <c r="AD35" s="8">
        <v>32</v>
      </c>
      <c r="AE35" s="8" t="s">
        <v>81</v>
      </c>
      <c r="AF35" s="8">
        <v>522</v>
      </c>
      <c r="AG35" s="8">
        <v>521</v>
      </c>
      <c r="AI35" s="8"/>
      <c r="AJ35" s="8"/>
      <c r="AK35" s="8"/>
      <c r="AL35" s="8"/>
      <c r="AN35" s="8">
        <v>32</v>
      </c>
      <c r="AO35" s="8" t="s">
        <v>123</v>
      </c>
      <c r="AP35" s="8">
        <v>10</v>
      </c>
      <c r="AQ35" s="8">
        <v>0</v>
      </c>
      <c r="AS35" s="8">
        <v>32</v>
      </c>
      <c r="AT35" s="8" t="s">
        <v>175</v>
      </c>
      <c r="AU35" s="8" t="s">
        <v>208</v>
      </c>
    </row>
    <row r="36" spans="1:47" ht="21" customHeight="1" x14ac:dyDescent="0.25">
      <c r="A36" s="8">
        <v>33</v>
      </c>
      <c r="B36" s="8" t="s">
        <v>167</v>
      </c>
      <c r="C36" s="8">
        <v>13</v>
      </c>
      <c r="D36" s="8">
        <v>0</v>
      </c>
      <c r="E36" s="84"/>
      <c r="F36" s="8">
        <v>33</v>
      </c>
      <c r="G36" s="8" t="s">
        <v>139</v>
      </c>
      <c r="H36" s="8">
        <v>826</v>
      </c>
      <c r="I36" s="8">
        <v>464</v>
      </c>
      <c r="K36" s="8">
        <v>33</v>
      </c>
      <c r="L36" s="8" t="s">
        <v>133</v>
      </c>
      <c r="M36" s="8">
        <v>0</v>
      </c>
      <c r="N36" s="8">
        <v>0</v>
      </c>
      <c r="O36" s="84"/>
      <c r="P36" s="8">
        <v>33</v>
      </c>
      <c r="Q36" s="8" t="s">
        <v>70</v>
      </c>
      <c r="R36" s="8">
        <v>433</v>
      </c>
      <c r="S36" s="8">
        <v>423</v>
      </c>
      <c r="Y36" s="8">
        <v>33</v>
      </c>
      <c r="Z36" s="8" t="s">
        <v>130</v>
      </c>
      <c r="AA36" s="8">
        <v>0</v>
      </c>
      <c r="AB36" s="8">
        <v>0</v>
      </c>
      <c r="AD36" s="8">
        <v>33</v>
      </c>
      <c r="AE36" s="8" t="s">
        <v>59</v>
      </c>
      <c r="AF36" s="8">
        <v>491</v>
      </c>
      <c r="AG36" s="8">
        <v>490</v>
      </c>
      <c r="AI36" s="8"/>
      <c r="AJ36" s="8"/>
      <c r="AK36" s="8"/>
      <c r="AL36" s="8"/>
      <c r="AN36" s="8">
        <v>33</v>
      </c>
      <c r="AO36" s="8" t="s">
        <v>126</v>
      </c>
      <c r="AP36" s="8">
        <v>0</v>
      </c>
      <c r="AQ36" s="8">
        <v>0</v>
      </c>
      <c r="AS36" s="8">
        <v>33</v>
      </c>
      <c r="AT36" s="8" t="s">
        <v>176</v>
      </c>
      <c r="AU36" s="8" t="s">
        <v>208</v>
      </c>
    </row>
    <row r="37" spans="1:47" ht="37.5" customHeight="1" x14ac:dyDescent="0.25">
      <c r="A37" s="8">
        <v>34</v>
      </c>
      <c r="B37" s="8" t="s">
        <v>171</v>
      </c>
      <c r="C37" s="8">
        <v>11</v>
      </c>
      <c r="D37" s="8">
        <v>0</v>
      </c>
      <c r="E37" s="84"/>
      <c r="F37" s="8">
        <v>34</v>
      </c>
      <c r="G37" s="8" t="s">
        <v>140</v>
      </c>
      <c r="H37" s="8">
        <v>345</v>
      </c>
      <c r="I37" s="8">
        <v>343</v>
      </c>
      <c r="K37" s="8">
        <v>34</v>
      </c>
      <c r="L37" s="37" t="s">
        <v>136</v>
      </c>
      <c r="M37" s="8">
        <v>0</v>
      </c>
      <c r="N37" s="8">
        <v>0</v>
      </c>
      <c r="O37" s="84"/>
      <c r="P37" s="8">
        <v>34</v>
      </c>
      <c r="Q37" s="8" t="s">
        <v>67</v>
      </c>
      <c r="R37" s="8">
        <v>432</v>
      </c>
      <c r="S37" s="8">
        <v>417</v>
      </c>
      <c r="Y37" s="8">
        <v>34</v>
      </c>
      <c r="Z37" s="37" t="s">
        <v>136</v>
      </c>
      <c r="AA37" s="8">
        <v>3</v>
      </c>
      <c r="AB37" s="8">
        <v>0</v>
      </c>
      <c r="AD37" s="8">
        <v>34</v>
      </c>
      <c r="AE37" s="8" t="s">
        <v>55</v>
      </c>
      <c r="AF37" s="8">
        <v>1239</v>
      </c>
      <c r="AG37" s="8">
        <v>1194</v>
      </c>
      <c r="AI37" s="8"/>
      <c r="AJ37" s="8"/>
      <c r="AK37" s="8"/>
      <c r="AL37" s="8"/>
      <c r="AN37" s="8">
        <v>34</v>
      </c>
      <c r="AO37" s="8" t="s">
        <v>130</v>
      </c>
      <c r="AP37" s="8">
        <v>108</v>
      </c>
      <c r="AQ37" s="8">
        <v>0</v>
      </c>
      <c r="AS37" s="10">
        <v>34</v>
      </c>
      <c r="AT37" s="65" t="s">
        <v>177</v>
      </c>
      <c r="AU37" s="10" t="s">
        <v>204</v>
      </c>
    </row>
    <row r="38" spans="1:47" ht="22.5" customHeight="1" x14ac:dyDescent="0.25">
      <c r="A38" s="79" t="s">
        <v>44</v>
      </c>
      <c r="B38" s="79"/>
      <c r="C38" s="12">
        <f>SUM(C4:C37)</f>
        <v>351</v>
      </c>
      <c r="D38" s="12">
        <f t="shared" ref="D38" si="0">SUM(D4:D37)</f>
        <v>190</v>
      </c>
      <c r="E38" s="84"/>
      <c r="F38" s="79" t="s">
        <v>44</v>
      </c>
      <c r="G38" s="79"/>
      <c r="H38" s="12">
        <f>SUM(H4:H37)</f>
        <v>6809</v>
      </c>
      <c r="I38" s="12">
        <f>SUM(I4:I37)</f>
        <v>4263</v>
      </c>
      <c r="K38" s="79" t="s">
        <v>44</v>
      </c>
      <c r="L38" s="79"/>
      <c r="M38" s="12">
        <f>SUM(M4:M37)</f>
        <v>6809</v>
      </c>
      <c r="N38" s="12">
        <f t="shared" ref="N38" si="1">SUM(N4:N37)</f>
        <v>4262</v>
      </c>
      <c r="O38" s="84"/>
      <c r="P38" s="79" t="s">
        <v>44</v>
      </c>
      <c r="Q38" s="79"/>
      <c r="R38" s="12">
        <f>SUM(R4:R37)</f>
        <v>28081</v>
      </c>
      <c r="S38" s="12">
        <f>SUM(S4:S37)</f>
        <v>27768</v>
      </c>
      <c r="Y38" s="79" t="s">
        <v>44</v>
      </c>
      <c r="Z38" s="79"/>
      <c r="AA38" s="12">
        <f>SUM(AA4:AA37)</f>
        <v>689</v>
      </c>
      <c r="AB38" s="12">
        <f t="shared" ref="AB38" si="2">SUM(AB4:AB37)</f>
        <v>318</v>
      </c>
      <c r="AD38" s="79" t="s">
        <v>44</v>
      </c>
      <c r="AE38" s="79"/>
      <c r="AF38" s="12">
        <f>SUM(AF4:AF37)</f>
        <v>27654</v>
      </c>
      <c r="AG38" s="12">
        <f t="shared" ref="AG38" si="3">SUM(AG4:AG37)</f>
        <v>27877</v>
      </c>
      <c r="AN38" s="79" t="s">
        <v>44</v>
      </c>
      <c r="AO38" s="79"/>
      <c r="AP38" s="12">
        <f>SUM(AP4:AP37)</f>
        <v>262293</v>
      </c>
      <c r="AQ38" s="12">
        <f t="shared" ref="AQ38" si="4">SUM(AQ4:AQ37)</f>
        <v>234847</v>
      </c>
      <c r="AS38" s="79" t="s">
        <v>44</v>
      </c>
      <c r="AT38" s="79"/>
      <c r="AU38" s="12">
        <v>4</v>
      </c>
    </row>
  </sheetData>
  <sortState xmlns:xlrd2="http://schemas.microsoft.com/office/spreadsheetml/2017/richdata2" ref="AO4:AQ37">
    <sortCondition descending="1" ref="AQ4:AQ37"/>
  </sortState>
  <mergeCells count="32">
    <mergeCell ref="A1:D1"/>
    <mergeCell ref="E1:E38"/>
    <mergeCell ref="F1:I1"/>
    <mergeCell ref="A2:D2"/>
    <mergeCell ref="F2:I2"/>
    <mergeCell ref="A38:B38"/>
    <mergeCell ref="F38:G38"/>
    <mergeCell ref="K1:N1"/>
    <mergeCell ref="O1:O38"/>
    <mergeCell ref="P1:S1"/>
    <mergeCell ref="K2:N2"/>
    <mergeCell ref="P2:S2"/>
    <mergeCell ref="K38:L38"/>
    <mergeCell ref="P38:Q38"/>
    <mergeCell ref="U1:W1"/>
    <mergeCell ref="U2:W2"/>
    <mergeCell ref="U18:V18"/>
    <mergeCell ref="Y1:AB1"/>
    <mergeCell ref="Y2:AB2"/>
    <mergeCell ref="Y38:Z38"/>
    <mergeCell ref="AD1:AG1"/>
    <mergeCell ref="AD2:AG2"/>
    <mergeCell ref="AD38:AE38"/>
    <mergeCell ref="AI1:AL1"/>
    <mergeCell ref="AI2:AL2"/>
    <mergeCell ref="AI18:AJ18"/>
    <mergeCell ref="AN1:AQ1"/>
    <mergeCell ref="AN2:AQ2"/>
    <mergeCell ref="AN38:AO38"/>
    <mergeCell ref="AS1:AU1"/>
    <mergeCell ref="AS2:AU2"/>
    <mergeCell ref="AS38:AT38"/>
  </mergeCells>
  <printOptions horizontalCentered="1" verticalCentered="1"/>
  <pageMargins left="0.43307086614173229" right="0" top="0.19685039370078741" bottom="0.19685039370078741" header="0.31496062992125984" footer="0.31496062992125984"/>
  <pageSetup paperSize="9" scale="8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CCF10-87B9-475B-9741-39413BBE3CD2}">
  <dimension ref="A1:N18"/>
  <sheetViews>
    <sheetView zoomScale="80" zoomScaleNormal="80" workbookViewId="0">
      <selection activeCell="A2" sqref="A2:H2"/>
    </sheetView>
  </sheetViews>
  <sheetFormatPr defaultRowHeight="18.75" x14ac:dyDescent="0.25"/>
  <cols>
    <col min="1" max="2" width="17.28515625" style="1" customWidth="1"/>
    <col min="3" max="3" width="22.42578125" style="1" customWidth="1"/>
    <col min="4" max="4" width="22.5703125" style="1" customWidth="1"/>
    <col min="5" max="6" width="22.140625" style="1" customWidth="1"/>
    <col min="7" max="7" width="26" style="15" customWidth="1"/>
    <col min="8" max="8" width="17" style="1" customWidth="1"/>
    <col min="9" max="10" width="9.140625" style="1"/>
    <col min="11" max="11" width="21.5703125" style="4" customWidth="1"/>
    <col min="12" max="12" width="20.140625" style="4" customWidth="1"/>
    <col min="13" max="13" width="16" style="1" customWidth="1"/>
    <col min="14" max="14" width="19.5703125" style="1" customWidth="1"/>
    <col min="15" max="16384" width="9.140625" style="1"/>
  </cols>
  <sheetData>
    <row r="1" spans="1:14" ht="53.25" customHeight="1" x14ac:dyDescent="0.25">
      <c r="A1" s="86" t="s">
        <v>104</v>
      </c>
      <c r="B1" s="87"/>
      <c r="C1" s="87"/>
      <c r="D1" s="87"/>
      <c r="E1" s="87"/>
      <c r="F1" s="87"/>
      <c r="G1" s="87"/>
      <c r="H1" s="88"/>
    </row>
    <row r="2" spans="1:14" ht="24.75" customHeight="1" x14ac:dyDescent="0.25">
      <c r="A2" s="89" t="s">
        <v>223</v>
      </c>
      <c r="B2" s="90"/>
      <c r="C2" s="90"/>
      <c r="D2" s="90"/>
      <c r="E2" s="90"/>
      <c r="F2" s="90"/>
      <c r="G2" s="90"/>
      <c r="H2" s="91"/>
    </row>
    <row r="3" spans="1:14" ht="63.75" customHeight="1" x14ac:dyDescent="0.25">
      <c r="A3" s="29" t="s">
        <v>28</v>
      </c>
      <c r="B3" s="29" t="s">
        <v>29</v>
      </c>
      <c r="C3" s="29" t="s">
        <v>30</v>
      </c>
      <c r="D3" s="24" t="s">
        <v>95</v>
      </c>
      <c r="E3" s="24" t="s">
        <v>84</v>
      </c>
      <c r="F3" s="25" t="s">
        <v>94</v>
      </c>
      <c r="G3" s="30" t="s">
        <v>96</v>
      </c>
      <c r="H3" s="30" t="s">
        <v>50</v>
      </c>
    </row>
    <row r="4" spans="1:14" ht="29.25" customHeight="1" x14ac:dyDescent="0.25">
      <c r="A4" s="26">
        <v>1</v>
      </c>
      <c r="B4" s="26" t="s">
        <v>35</v>
      </c>
      <c r="C4" s="26">
        <v>91</v>
      </c>
      <c r="D4" s="27">
        <v>87</v>
      </c>
      <c r="E4" s="28">
        <f>C4-D4</f>
        <v>4</v>
      </c>
      <c r="F4" s="28">
        <v>87</v>
      </c>
      <c r="G4" s="17">
        <f>F4/C4*100</f>
        <v>95.604395604395606</v>
      </c>
      <c r="H4" s="18">
        <v>14</v>
      </c>
    </row>
    <row r="5" spans="1:14" ht="29.25" customHeight="1" x14ac:dyDescent="0.25">
      <c r="A5" s="3">
        <v>2</v>
      </c>
      <c r="B5" s="3" t="s">
        <v>43</v>
      </c>
      <c r="C5" s="3">
        <v>60</v>
      </c>
      <c r="D5" s="16">
        <v>58</v>
      </c>
      <c r="E5" s="14">
        <f>C5-D5</f>
        <v>2</v>
      </c>
      <c r="F5" s="14">
        <v>58</v>
      </c>
      <c r="G5" s="17">
        <f>F5/C5*100</f>
        <v>96.666666666666671</v>
      </c>
      <c r="H5" s="18">
        <v>13</v>
      </c>
      <c r="K5" s="33" t="s">
        <v>97</v>
      </c>
      <c r="L5" s="33">
        <v>147</v>
      </c>
      <c r="M5" s="1" t="s">
        <v>8</v>
      </c>
      <c r="N5" s="1">
        <v>41</v>
      </c>
    </row>
    <row r="6" spans="1:14" ht="29.25" customHeight="1" x14ac:dyDescent="0.25">
      <c r="A6" s="3">
        <v>3</v>
      </c>
      <c r="B6" s="3" t="s">
        <v>42</v>
      </c>
      <c r="C6" s="3">
        <v>114</v>
      </c>
      <c r="D6" s="16">
        <v>112</v>
      </c>
      <c r="E6" s="14">
        <f>C6-D6</f>
        <v>2</v>
      </c>
      <c r="F6" s="14">
        <v>112</v>
      </c>
      <c r="G6" s="17">
        <f>F6/C6*100</f>
        <v>98.245614035087712</v>
      </c>
      <c r="H6" s="18">
        <v>12</v>
      </c>
      <c r="K6" s="33" t="s">
        <v>98</v>
      </c>
      <c r="L6" s="33">
        <v>58</v>
      </c>
      <c r="M6" s="1" t="s">
        <v>7</v>
      </c>
      <c r="N6" s="1">
        <v>99</v>
      </c>
    </row>
    <row r="7" spans="1:14" ht="29.25" customHeight="1" x14ac:dyDescent="0.25">
      <c r="A7" s="3">
        <v>4</v>
      </c>
      <c r="B7" s="3" t="s">
        <v>36</v>
      </c>
      <c r="C7" s="3">
        <v>109</v>
      </c>
      <c r="D7" s="16">
        <v>109</v>
      </c>
      <c r="E7" s="14">
        <f>C7-D7</f>
        <v>0</v>
      </c>
      <c r="F7" s="14">
        <v>109</v>
      </c>
      <c r="G7" s="19">
        <f>F7/C7*100</f>
        <v>100</v>
      </c>
      <c r="H7" s="18">
        <v>11</v>
      </c>
      <c r="K7" s="33" t="s">
        <v>31</v>
      </c>
      <c r="L7" s="33">
        <v>92</v>
      </c>
      <c r="M7" s="1" t="s">
        <v>15</v>
      </c>
      <c r="N7" s="1">
        <v>75</v>
      </c>
    </row>
    <row r="8" spans="1:14" ht="29.25" customHeight="1" x14ac:dyDescent="0.25">
      <c r="A8" s="3">
        <v>5</v>
      </c>
      <c r="B8" s="3" t="s">
        <v>33</v>
      </c>
      <c r="C8" s="3">
        <v>144</v>
      </c>
      <c r="D8" s="16">
        <v>144</v>
      </c>
      <c r="E8" s="14">
        <f>C8-D8</f>
        <v>0</v>
      </c>
      <c r="F8" s="14">
        <v>144</v>
      </c>
      <c r="G8" s="19">
        <f>F8/C8*100</f>
        <v>100</v>
      </c>
      <c r="H8" s="18">
        <v>10</v>
      </c>
      <c r="K8" s="33" t="s">
        <v>99</v>
      </c>
      <c r="L8" s="33">
        <v>75</v>
      </c>
      <c r="M8" s="1" t="s">
        <v>17</v>
      </c>
      <c r="N8" s="1">
        <v>68</v>
      </c>
    </row>
    <row r="9" spans="1:14" ht="29.25" customHeight="1" x14ac:dyDescent="0.25">
      <c r="A9" s="3">
        <v>6</v>
      </c>
      <c r="B9" s="3" t="s">
        <v>38</v>
      </c>
      <c r="C9" s="3">
        <v>147</v>
      </c>
      <c r="D9" s="16">
        <v>147</v>
      </c>
      <c r="E9" s="14">
        <f t="shared" ref="E9:E17" si="0">C9-D9</f>
        <v>0</v>
      </c>
      <c r="F9" s="14">
        <v>147</v>
      </c>
      <c r="G9" s="19">
        <f t="shared" ref="G9:G18" si="1">F9/C9*100</f>
        <v>100</v>
      </c>
      <c r="H9" s="18">
        <v>9</v>
      </c>
      <c r="K9" s="33" t="s">
        <v>1</v>
      </c>
      <c r="L9" s="33">
        <v>105</v>
      </c>
      <c r="M9" s="1" t="s">
        <v>14</v>
      </c>
      <c r="N9" s="1">
        <v>84</v>
      </c>
    </row>
    <row r="10" spans="1:14" ht="29.25" customHeight="1" x14ac:dyDescent="0.25">
      <c r="A10" s="3">
        <v>7</v>
      </c>
      <c r="B10" s="3" t="s">
        <v>34</v>
      </c>
      <c r="C10" s="3">
        <v>94</v>
      </c>
      <c r="D10" s="16">
        <v>94</v>
      </c>
      <c r="E10" s="14">
        <f t="shared" si="0"/>
        <v>0</v>
      </c>
      <c r="F10" s="14">
        <v>94</v>
      </c>
      <c r="G10" s="19">
        <f t="shared" si="1"/>
        <v>100</v>
      </c>
      <c r="H10" s="18">
        <v>8</v>
      </c>
      <c r="K10" s="33" t="s">
        <v>100</v>
      </c>
      <c r="L10" s="33">
        <v>112</v>
      </c>
      <c r="M10" s="1" t="s">
        <v>13</v>
      </c>
      <c r="N10" s="1">
        <v>105</v>
      </c>
    </row>
    <row r="11" spans="1:14" ht="29.25" customHeight="1" x14ac:dyDescent="0.25">
      <c r="A11" s="3">
        <v>8</v>
      </c>
      <c r="B11" s="3" t="s">
        <v>40</v>
      </c>
      <c r="C11" s="3">
        <v>114</v>
      </c>
      <c r="D11" s="16">
        <v>114</v>
      </c>
      <c r="E11" s="14">
        <f t="shared" si="0"/>
        <v>0</v>
      </c>
      <c r="F11" s="14">
        <v>114</v>
      </c>
      <c r="G11" s="19">
        <f t="shared" si="1"/>
        <v>100</v>
      </c>
      <c r="H11" s="18">
        <v>7</v>
      </c>
      <c r="K11" s="33" t="s">
        <v>101</v>
      </c>
      <c r="L11" s="33">
        <v>114</v>
      </c>
      <c r="M11" s="1" t="s">
        <v>11</v>
      </c>
      <c r="N11" s="1">
        <v>48</v>
      </c>
    </row>
    <row r="12" spans="1:14" ht="29.25" customHeight="1" x14ac:dyDescent="0.25">
      <c r="A12" s="3">
        <v>9</v>
      </c>
      <c r="B12" s="3" t="s">
        <v>41</v>
      </c>
      <c r="C12" s="3">
        <v>75</v>
      </c>
      <c r="D12" s="16">
        <v>75</v>
      </c>
      <c r="E12" s="14">
        <f t="shared" si="0"/>
        <v>0</v>
      </c>
      <c r="F12" s="14">
        <v>75</v>
      </c>
      <c r="G12" s="19">
        <f t="shared" si="1"/>
        <v>100</v>
      </c>
      <c r="H12" s="18">
        <v>6</v>
      </c>
      <c r="K12" s="33" t="s">
        <v>36</v>
      </c>
      <c r="L12" s="33">
        <v>104</v>
      </c>
      <c r="M12" s="1" t="s">
        <v>20</v>
      </c>
      <c r="N12" s="1">
        <v>104</v>
      </c>
    </row>
    <row r="13" spans="1:14" ht="29.25" customHeight="1" x14ac:dyDescent="0.25">
      <c r="A13" s="3">
        <v>10</v>
      </c>
      <c r="B13" s="3" t="s">
        <v>31</v>
      </c>
      <c r="C13" s="3">
        <v>92</v>
      </c>
      <c r="D13" s="16">
        <v>92</v>
      </c>
      <c r="E13" s="14">
        <f t="shared" si="0"/>
        <v>0</v>
      </c>
      <c r="F13" s="14">
        <v>92</v>
      </c>
      <c r="G13" s="19">
        <f t="shared" si="1"/>
        <v>100</v>
      </c>
      <c r="H13" s="18">
        <v>5</v>
      </c>
      <c r="K13" s="33" t="s">
        <v>32</v>
      </c>
      <c r="L13" s="33">
        <v>50</v>
      </c>
      <c r="M13" s="1" t="s">
        <v>19</v>
      </c>
      <c r="N13" s="1">
        <v>110</v>
      </c>
    </row>
    <row r="14" spans="1:14" ht="29.25" customHeight="1" x14ac:dyDescent="0.25">
      <c r="A14" s="3">
        <v>11</v>
      </c>
      <c r="B14" s="3" t="s">
        <v>32</v>
      </c>
      <c r="C14" s="3">
        <v>50</v>
      </c>
      <c r="D14" s="16">
        <v>50</v>
      </c>
      <c r="E14" s="14">
        <f t="shared" si="0"/>
        <v>0</v>
      </c>
      <c r="F14" s="14">
        <v>50</v>
      </c>
      <c r="G14" s="19">
        <f t="shared" si="1"/>
        <v>100</v>
      </c>
      <c r="H14" s="18">
        <v>4</v>
      </c>
      <c r="K14" s="33" t="s">
        <v>102</v>
      </c>
      <c r="L14" s="33">
        <v>83</v>
      </c>
      <c r="M14" s="1" t="s">
        <v>16</v>
      </c>
      <c r="N14" s="1">
        <v>58</v>
      </c>
    </row>
    <row r="15" spans="1:14" ht="29.25" customHeight="1" x14ac:dyDescent="0.25">
      <c r="A15" s="3">
        <v>12</v>
      </c>
      <c r="B15" s="3" t="s">
        <v>37</v>
      </c>
      <c r="C15" s="3">
        <v>52</v>
      </c>
      <c r="D15" s="16">
        <v>52</v>
      </c>
      <c r="E15" s="14">
        <f t="shared" si="0"/>
        <v>0</v>
      </c>
      <c r="F15" s="14">
        <v>52</v>
      </c>
      <c r="G15" s="19">
        <f t="shared" si="1"/>
        <v>100</v>
      </c>
      <c r="H15" s="18">
        <v>3</v>
      </c>
      <c r="K15" s="33" t="s">
        <v>33</v>
      </c>
      <c r="L15" s="33">
        <v>123</v>
      </c>
      <c r="M15" s="1" t="s">
        <v>18</v>
      </c>
      <c r="N15" s="1">
        <v>91</v>
      </c>
    </row>
    <row r="16" spans="1:14" ht="29.25" customHeight="1" x14ac:dyDescent="0.25">
      <c r="A16" s="3">
        <v>13</v>
      </c>
      <c r="B16" s="3" t="s">
        <v>1</v>
      </c>
      <c r="C16" s="3">
        <v>105</v>
      </c>
      <c r="D16" s="16">
        <v>105</v>
      </c>
      <c r="E16" s="14">
        <f t="shared" si="0"/>
        <v>0</v>
      </c>
      <c r="F16" s="14">
        <v>105</v>
      </c>
      <c r="G16" s="19">
        <f t="shared" si="1"/>
        <v>100</v>
      </c>
      <c r="H16" s="18">
        <v>2</v>
      </c>
      <c r="K16" s="33" t="s">
        <v>34</v>
      </c>
      <c r="L16" s="33">
        <v>94</v>
      </c>
      <c r="M16" s="1" t="s">
        <v>10</v>
      </c>
      <c r="N16" s="1">
        <v>73</v>
      </c>
    </row>
    <row r="17" spans="1:14" ht="29.25" customHeight="1" x14ac:dyDescent="0.25">
      <c r="A17" s="34">
        <v>14</v>
      </c>
      <c r="B17" s="34" t="s">
        <v>39</v>
      </c>
      <c r="C17" s="34">
        <v>83</v>
      </c>
      <c r="D17" s="35">
        <v>83</v>
      </c>
      <c r="E17" s="36">
        <f t="shared" si="0"/>
        <v>0</v>
      </c>
      <c r="F17" s="36">
        <v>83</v>
      </c>
      <c r="G17" s="32">
        <f t="shared" si="1"/>
        <v>100</v>
      </c>
      <c r="H17" s="18">
        <v>1</v>
      </c>
      <c r="K17" s="33" t="s">
        <v>35</v>
      </c>
      <c r="L17" s="33">
        <v>86</v>
      </c>
      <c r="M17" s="1" t="s">
        <v>12</v>
      </c>
      <c r="N17" s="1">
        <v>93</v>
      </c>
    </row>
    <row r="18" spans="1:14" ht="38.25" customHeight="1" x14ac:dyDescent="0.25">
      <c r="A18" s="85" t="s">
        <v>44</v>
      </c>
      <c r="B18" s="85"/>
      <c r="C18" s="20">
        <f>SUM(C4:C17)</f>
        <v>1330</v>
      </c>
      <c r="D18" s="20">
        <f>SUM(D4:D17)</f>
        <v>1322</v>
      </c>
      <c r="E18" s="20">
        <f>SUM(E4:E17)</f>
        <v>8</v>
      </c>
      <c r="F18" s="20">
        <f>SUM(F4:F17)</f>
        <v>1322</v>
      </c>
      <c r="G18" s="31">
        <f t="shared" si="1"/>
        <v>99.398496240601503</v>
      </c>
      <c r="K18" s="33" t="s">
        <v>103</v>
      </c>
      <c r="L18" s="33">
        <v>52</v>
      </c>
      <c r="M18" s="1" t="s">
        <v>9</v>
      </c>
      <c r="N18" s="1">
        <v>52</v>
      </c>
    </row>
  </sheetData>
  <sortState xmlns:xlrd2="http://schemas.microsoft.com/office/spreadsheetml/2017/richdata2" ref="B4:G7">
    <sortCondition ref="G4:G7"/>
  </sortState>
  <mergeCells count="3">
    <mergeCell ref="A18:B18"/>
    <mergeCell ref="A1:H1"/>
    <mergeCell ref="A2:H2"/>
  </mergeCells>
  <hyperlinks>
    <hyperlink ref="A3" r:id="rId1" display="http://sr.no/" xr:uid="{AF532514-49FC-423D-8CD5-69433170DC0E}"/>
  </hyperlinks>
  <printOptions horizontalCentered="1" verticalCentered="1"/>
  <pageMargins left="0" right="0" top="0.35433070866141736" bottom="0.15748031496062992" header="0.31496062992125984" footer="0.31496062992125984"/>
  <pageSetup scale="80" orientation="landscape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E5EC3-CD66-43AF-AFED-7F3C369DEFBF}">
  <dimension ref="A1:P32"/>
  <sheetViews>
    <sheetView showGridLines="0" tabSelected="1" zoomScale="70" zoomScaleNormal="70" workbookViewId="0">
      <selection activeCell="H1" sqref="H1:I1"/>
    </sheetView>
  </sheetViews>
  <sheetFormatPr defaultRowHeight="15" x14ac:dyDescent="0.25"/>
  <cols>
    <col min="1" max="1" width="9.140625" style="1" customWidth="1"/>
    <col min="2" max="2" width="15.42578125" style="1" customWidth="1"/>
    <col min="3" max="3" width="20" style="1" customWidth="1"/>
    <col min="4" max="4" width="17.140625" style="1" customWidth="1"/>
    <col min="5" max="5" width="8.5703125" style="1" customWidth="1"/>
    <col min="6" max="6" width="16.28515625" style="1" customWidth="1"/>
    <col min="7" max="7" width="9.140625" style="1" customWidth="1"/>
    <col min="8" max="8" width="17.28515625" style="1" customWidth="1"/>
    <col min="9" max="9" width="11.5703125" style="1" customWidth="1"/>
    <col min="10" max="10" width="15" style="1" customWidth="1"/>
    <col min="11" max="11" width="15.28515625" style="1" customWidth="1"/>
    <col min="12" max="12" width="15.7109375" style="1" customWidth="1"/>
    <col min="13" max="13" width="14.42578125" style="1" customWidth="1"/>
    <col min="14" max="14" width="21" style="1" customWidth="1"/>
    <col min="15" max="15" width="22.85546875" style="1" customWidth="1"/>
    <col min="16" max="16" width="20.42578125" style="1" customWidth="1"/>
    <col min="17" max="16384" width="9.140625" style="1"/>
  </cols>
  <sheetData>
    <row r="1" spans="1:16" ht="32.25" customHeight="1" x14ac:dyDescent="0.25">
      <c r="A1" s="115" t="s">
        <v>21</v>
      </c>
      <c r="B1" s="115" t="s">
        <v>26</v>
      </c>
      <c r="C1" s="113" t="s">
        <v>27</v>
      </c>
      <c r="D1" s="118" t="s">
        <v>2</v>
      </c>
      <c r="E1" s="118"/>
      <c r="F1" s="118" t="s">
        <v>3</v>
      </c>
      <c r="G1" s="118"/>
      <c r="H1" s="118" t="s">
        <v>4</v>
      </c>
      <c r="I1" s="118"/>
      <c r="J1" s="118" t="s">
        <v>5</v>
      </c>
      <c r="K1" s="118"/>
      <c r="L1" s="118" t="s">
        <v>6</v>
      </c>
      <c r="M1" s="118"/>
      <c r="N1" s="112" t="s">
        <v>23</v>
      </c>
      <c r="O1" s="113" t="s">
        <v>25</v>
      </c>
      <c r="P1" s="113" t="s">
        <v>93</v>
      </c>
    </row>
    <row r="2" spans="1:16" ht="46.5" customHeight="1" x14ac:dyDescent="0.35">
      <c r="A2" s="116"/>
      <c r="B2" s="116"/>
      <c r="C2" s="117"/>
      <c r="D2" s="109" t="s">
        <v>231</v>
      </c>
      <c r="E2" s="109"/>
      <c r="F2" s="110" t="s">
        <v>232</v>
      </c>
      <c r="G2" s="110"/>
      <c r="H2" s="111" t="s">
        <v>233</v>
      </c>
      <c r="I2" s="111"/>
      <c r="J2" s="111" t="s">
        <v>234</v>
      </c>
      <c r="K2" s="111"/>
      <c r="L2" s="110" t="s">
        <v>224</v>
      </c>
      <c r="M2" s="110"/>
      <c r="N2" s="112"/>
      <c r="O2" s="114"/>
      <c r="P2" s="114"/>
    </row>
    <row r="3" spans="1:16" ht="33.75" customHeight="1" x14ac:dyDescent="0.25">
      <c r="A3" s="56">
        <v>1</v>
      </c>
      <c r="B3" s="5" t="s">
        <v>17</v>
      </c>
      <c r="C3" s="5">
        <v>91</v>
      </c>
      <c r="D3" s="6" t="s">
        <v>17</v>
      </c>
      <c r="E3" s="6">
        <v>12</v>
      </c>
      <c r="F3" s="6" t="s">
        <v>17</v>
      </c>
      <c r="G3" s="6">
        <v>75</v>
      </c>
      <c r="H3" s="6" t="s">
        <v>17</v>
      </c>
      <c r="I3" s="6">
        <v>0</v>
      </c>
      <c r="J3" s="6" t="s">
        <v>17</v>
      </c>
      <c r="K3" s="6">
        <v>0</v>
      </c>
      <c r="L3" s="6" t="s">
        <v>17</v>
      </c>
      <c r="M3" s="6">
        <v>0</v>
      </c>
      <c r="N3" s="22">
        <f>E3+G3+I3+K3+M3</f>
        <v>87</v>
      </c>
      <c r="O3" s="21">
        <f>C3-N3</f>
        <v>4</v>
      </c>
      <c r="P3" s="57">
        <f>N3/C3*100</f>
        <v>95.604395604395606</v>
      </c>
    </row>
    <row r="4" spans="1:16" ht="33.75" customHeight="1" x14ac:dyDescent="0.25">
      <c r="A4" s="56">
        <v>2</v>
      </c>
      <c r="B4" s="5" t="s">
        <v>16</v>
      </c>
      <c r="C4" s="5">
        <v>60</v>
      </c>
      <c r="D4" s="5" t="s">
        <v>16</v>
      </c>
      <c r="E4" s="5">
        <v>20</v>
      </c>
      <c r="F4" s="5" t="s">
        <v>16</v>
      </c>
      <c r="G4" s="5">
        <v>38</v>
      </c>
      <c r="H4" s="5" t="s">
        <v>16</v>
      </c>
      <c r="I4" s="5">
        <v>0</v>
      </c>
      <c r="J4" s="5" t="s">
        <v>16</v>
      </c>
      <c r="K4" s="5">
        <v>0</v>
      </c>
      <c r="L4" s="5" t="s">
        <v>16</v>
      </c>
      <c r="M4" s="5">
        <v>0</v>
      </c>
      <c r="N4" s="22">
        <f>E4+G4+I4+K4+M4</f>
        <v>58</v>
      </c>
      <c r="O4" s="21">
        <f>C4-N4</f>
        <v>2</v>
      </c>
      <c r="P4" s="57">
        <f>N4/C4*100</f>
        <v>96.666666666666671</v>
      </c>
    </row>
    <row r="5" spans="1:16" ht="33.75" customHeight="1" x14ac:dyDescent="0.25">
      <c r="A5" s="59">
        <v>3</v>
      </c>
      <c r="B5" s="23" t="s">
        <v>15</v>
      </c>
      <c r="C5" s="5">
        <v>109</v>
      </c>
      <c r="D5" s="5" t="s">
        <v>15</v>
      </c>
      <c r="E5" s="5">
        <v>11</v>
      </c>
      <c r="F5" s="5" t="s">
        <v>15</v>
      </c>
      <c r="G5" s="5">
        <v>98</v>
      </c>
      <c r="H5" s="5" t="s">
        <v>15</v>
      </c>
      <c r="I5" s="5">
        <v>0</v>
      </c>
      <c r="J5" s="5" t="s">
        <v>15</v>
      </c>
      <c r="K5" s="5">
        <v>0</v>
      </c>
      <c r="L5" s="5" t="s">
        <v>15</v>
      </c>
      <c r="M5" s="5">
        <v>0</v>
      </c>
      <c r="N5" s="22">
        <f>E5+G5+I5+K5+M5</f>
        <v>109</v>
      </c>
      <c r="O5" s="21">
        <f>C5-N5</f>
        <v>0</v>
      </c>
      <c r="P5" s="58">
        <f>N5/C5*100</f>
        <v>100</v>
      </c>
    </row>
    <row r="6" spans="1:16" ht="33.75" customHeight="1" x14ac:dyDescent="0.25">
      <c r="A6" s="59">
        <v>4</v>
      </c>
      <c r="B6" s="23" t="s">
        <v>13</v>
      </c>
      <c r="C6" s="5">
        <v>114</v>
      </c>
      <c r="D6" s="5" t="s">
        <v>13</v>
      </c>
      <c r="E6" s="5">
        <v>9</v>
      </c>
      <c r="F6" s="5" t="s">
        <v>13</v>
      </c>
      <c r="G6" s="5">
        <v>105</v>
      </c>
      <c r="H6" s="5" t="s">
        <v>13</v>
      </c>
      <c r="I6" s="5">
        <v>0</v>
      </c>
      <c r="J6" s="5" t="s">
        <v>13</v>
      </c>
      <c r="K6" s="5">
        <v>0</v>
      </c>
      <c r="L6" s="5" t="s">
        <v>13</v>
      </c>
      <c r="M6" s="5">
        <v>0</v>
      </c>
      <c r="N6" s="22">
        <f>E6+G6+I6+K6+M6</f>
        <v>114</v>
      </c>
      <c r="O6" s="21">
        <f>C6-N6</f>
        <v>0</v>
      </c>
      <c r="P6" s="58">
        <f>N6/C6*100</f>
        <v>100</v>
      </c>
    </row>
    <row r="7" spans="1:16" ht="33.75" customHeight="1" x14ac:dyDescent="0.25">
      <c r="A7" s="59">
        <v>5</v>
      </c>
      <c r="B7" s="23" t="s">
        <v>8</v>
      </c>
      <c r="C7" s="5">
        <v>144</v>
      </c>
      <c r="D7" s="5" t="s">
        <v>8</v>
      </c>
      <c r="E7" s="5">
        <v>9</v>
      </c>
      <c r="F7" s="5" t="s">
        <v>8</v>
      </c>
      <c r="G7" s="5">
        <v>135</v>
      </c>
      <c r="H7" s="5" t="s">
        <v>8</v>
      </c>
      <c r="I7" s="5">
        <v>0</v>
      </c>
      <c r="J7" s="5" t="s">
        <v>8</v>
      </c>
      <c r="K7" s="5">
        <v>0</v>
      </c>
      <c r="L7" s="5" t="s">
        <v>8</v>
      </c>
      <c r="M7" s="5">
        <v>0</v>
      </c>
      <c r="N7" s="22">
        <f>E7+G7+I7+K7+M7</f>
        <v>144</v>
      </c>
      <c r="O7" s="21">
        <f>C7-N7</f>
        <v>0</v>
      </c>
      <c r="P7" s="58">
        <f>N7/C7*100</f>
        <v>100</v>
      </c>
    </row>
    <row r="8" spans="1:16" ht="33.75" customHeight="1" x14ac:dyDescent="0.25">
      <c r="A8" s="59">
        <v>6</v>
      </c>
      <c r="B8" s="23" t="s">
        <v>7</v>
      </c>
      <c r="C8" s="5">
        <v>147</v>
      </c>
      <c r="D8" s="5" t="s">
        <v>7</v>
      </c>
      <c r="E8" s="5">
        <v>22</v>
      </c>
      <c r="F8" s="5" t="s">
        <v>7</v>
      </c>
      <c r="G8" s="5">
        <v>125</v>
      </c>
      <c r="H8" s="5" t="s">
        <v>7</v>
      </c>
      <c r="I8" s="5">
        <v>0</v>
      </c>
      <c r="J8" s="5" t="s">
        <v>7</v>
      </c>
      <c r="K8" s="5">
        <v>0</v>
      </c>
      <c r="L8" s="5" t="s">
        <v>7</v>
      </c>
      <c r="M8" s="5">
        <v>0</v>
      </c>
      <c r="N8" s="22">
        <f t="shared" ref="N8:N16" si="0">E8+G8+I8+K8+M8</f>
        <v>147</v>
      </c>
      <c r="O8" s="21">
        <f t="shared" ref="O8:O16" si="1">C8-N8</f>
        <v>0</v>
      </c>
      <c r="P8" s="58">
        <f t="shared" ref="P8:P16" si="2">N8/C8*100</f>
        <v>100</v>
      </c>
    </row>
    <row r="9" spans="1:16" ht="33.75" customHeight="1" x14ac:dyDescent="0.25">
      <c r="A9" s="59">
        <v>7</v>
      </c>
      <c r="B9" s="23" t="s">
        <v>14</v>
      </c>
      <c r="C9" s="5">
        <v>94</v>
      </c>
      <c r="D9" s="5" t="s">
        <v>14</v>
      </c>
      <c r="E9" s="5">
        <v>5</v>
      </c>
      <c r="F9" s="5" t="s">
        <v>14</v>
      </c>
      <c r="G9" s="5">
        <v>89</v>
      </c>
      <c r="H9" s="5" t="s">
        <v>14</v>
      </c>
      <c r="I9" s="5">
        <v>0</v>
      </c>
      <c r="J9" s="5" t="s">
        <v>14</v>
      </c>
      <c r="K9" s="5">
        <v>0</v>
      </c>
      <c r="L9" s="5" t="s">
        <v>14</v>
      </c>
      <c r="M9" s="5">
        <v>0</v>
      </c>
      <c r="N9" s="22">
        <f t="shared" si="0"/>
        <v>94</v>
      </c>
      <c r="O9" s="21">
        <f t="shared" si="1"/>
        <v>0</v>
      </c>
      <c r="P9" s="58">
        <f t="shared" si="2"/>
        <v>100</v>
      </c>
    </row>
    <row r="10" spans="1:16" ht="33.75" customHeight="1" x14ac:dyDescent="0.25">
      <c r="A10" s="59">
        <v>8</v>
      </c>
      <c r="B10" s="23" t="s">
        <v>19</v>
      </c>
      <c r="C10" s="5">
        <v>114</v>
      </c>
      <c r="D10" s="5" t="s">
        <v>19</v>
      </c>
      <c r="E10" s="5">
        <v>19</v>
      </c>
      <c r="F10" s="5" t="s">
        <v>19</v>
      </c>
      <c r="G10" s="5">
        <v>95</v>
      </c>
      <c r="H10" s="5" t="s">
        <v>19</v>
      </c>
      <c r="I10" s="5">
        <v>0</v>
      </c>
      <c r="J10" s="5" t="s">
        <v>19</v>
      </c>
      <c r="K10" s="5">
        <v>0</v>
      </c>
      <c r="L10" s="5" t="s">
        <v>19</v>
      </c>
      <c r="M10" s="5">
        <v>0</v>
      </c>
      <c r="N10" s="22">
        <f t="shared" si="0"/>
        <v>114</v>
      </c>
      <c r="O10" s="21">
        <f t="shared" si="1"/>
        <v>0</v>
      </c>
      <c r="P10" s="58">
        <f t="shared" si="2"/>
        <v>100</v>
      </c>
    </row>
    <row r="11" spans="1:16" ht="33.75" customHeight="1" x14ac:dyDescent="0.25">
      <c r="A11" s="59">
        <v>9</v>
      </c>
      <c r="B11" s="23" t="s">
        <v>10</v>
      </c>
      <c r="C11" s="5">
        <v>75</v>
      </c>
      <c r="D11" s="5" t="s">
        <v>10</v>
      </c>
      <c r="E11" s="5">
        <v>8</v>
      </c>
      <c r="F11" s="5" t="s">
        <v>10</v>
      </c>
      <c r="G11" s="5">
        <v>67</v>
      </c>
      <c r="H11" s="5" t="s">
        <v>10</v>
      </c>
      <c r="I11" s="5">
        <v>0</v>
      </c>
      <c r="J11" s="5" t="s">
        <v>10</v>
      </c>
      <c r="K11" s="5">
        <v>0</v>
      </c>
      <c r="L11" s="5" t="s">
        <v>10</v>
      </c>
      <c r="M11" s="5">
        <v>0</v>
      </c>
      <c r="N11" s="22">
        <f t="shared" si="0"/>
        <v>75</v>
      </c>
      <c r="O11" s="21">
        <f t="shared" si="1"/>
        <v>0</v>
      </c>
      <c r="P11" s="58">
        <f t="shared" si="2"/>
        <v>100</v>
      </c>
    </row>
    <row r="12" spans="1:16" ht="33.75" customHeight="1" x14ac:dyDescent="0.25">
      <c r="A12" s="59">
        <v>10</v>
      </c>
      <c r="B12" s="23" t="s">
        <v>11</v>
      </c>
      <c r="C12" s="5">
        <v>50</v>
      </c>
      <c r="D12" s="5" t="s">
        <v>11</v>
      </c>
      <c r="E12" s="5">
        <v>1</v>
      </c>
      <c r="F12" s="5" t="s">
        <v>11</v>
      </c>
      <c r="G12" s="5">
        <v>49</v>
      </c>
      <c r="H12" s="5" t="s">
        <v>11</v>
      </c>
      <c r="I12" s="5">
        <v>0</v>
      </c>
      <c r="J12" s="5" t="s">
        <v>11</v>
      </c>
      <c r="K12" s="5">
        <v>0</v>
      </c>
      <c r="L12" s="5" t="s">
        <v>11</v>
      </c>
      <c r="M12" s="5">
        <v>0</v>
      </c>
      <c r="N12" s="22">
        <f t="shared" si="0"/>
        <v>50</v>
      </c>
      <c r="O12" s="21">
        <f t="shared" si="1"/>
        <v>0</v>
      </c>
      <c r="P12" s="58">
        <f t="shared" si="2"/>
        <v>100</v>
      </c>
    </row>
    <row r="13" spans="1:16" ht="33.75" customHeight="1" x14ac:dyDescent="0.25">
      <c r="A13" s="59">
        <v>11</v>
      </c>
      <c r="B13" s="23" t="s">
        <v>18</v>
      </c>
      <c r="C13" s="5">
        <v>92</v>
      </c>
      <c r="D13" s="5" t="s">
        <v>18</v>
      </c>
      <c r="E13" s="5">
        <v>10</v>
      </c>
      <c r="F13" s="5" t="s">
        <v>18</v>
      </c>
      <c r="G13" s="5">
        <v>82</v>
      </c>
      <c r="H13" s="5" t="s">
        <v>18</v>
      </c>
      <c r="I13" s="5">
        <v>0</v>
      </c>
      <c r="J13" s="5" t="s">
        <v>18</v>
      </c>
      <c r="K13" s="5">
        <v>0</v>
      </c>
      <c r="L13" s="5" t="s">
        <v>18</v>
      </c>
      <c r="M13" s="5">
        <v>0</v>
      </c>
      <c r="N13" s="22">
        <f t="shared" si="0"/>
        <v>92</v>
      </c>
      <c r="O13" s="21">
        <f t="shared" si="1"/>
        <v>0</v>
      </c>
      <c r="P13" s="58">
        <f t="shared" si="2"/>
        <v>100</v>
      </c>
    </row>
    <row r="14" spans="1:16" ht="33.75" customHeight="1" x14ac:dyDescent="0.25">
      <c r="A14" s="59">
        <v>12</v>
      </c>
      <c r="B14" s="23" t="s">
        <v>20</v>
      </c>
      <c r="C14" s="5">
        <v>105</v>
      </c>
      <c r="D14" s="5" t="s">
        <v>20</v>
      </c>
      <c r="E14" s="5">
        <v>2</v>
      </c>
      <c r="F14" s="5" t="s">
        <v>20</v>
      </c>
      <c r="G14" s="5">
        <v>103</v>
      </c>
      <c r="H14" s="5" t="s">
        <v>20</v>
      </c>
      <c r="I14" s="5">
        <v>0</v>
      </c>
      <c r="J14" s="5" t="s">
        <v>20</v>
      </c>
      <c r="K14" s="5">
        <v>0</v>
      </c>
      <c r="L14" s="5" t="s">
        <v>20</v>
      </c>
      <c r="M14" s="5">
        <v>0</v>
      </c>
      <c r="N14" s="22">
        <f t="shared" si="0"/>
        <v>105</v>
      </c>
      <c r="O14" s="21">
        <f t="shared" si="1"/>
        <v>0</v>
      </c>
      <c r="P14" s="58">
        <f t="shared" si="2"/>
        <v>100</v>
      </c>
    </row>
    <row r="15" spans="1:16" ht="33.75" customHeight="1" x14ac:dyDescent="0.25">
      <c r="A15" s="59">
        <v>13</v>
      </c>
      <c r="B15" s="23" t="s">
        <v>12</v>
      </c>
      <c r="C15" s="5">
        <v>83</v>
      </c>
      <c r="D15" s="5" t="s">
        <v>12</v>
      </c>
      <c r="E15" s="5">
        <v>24</v>
      </c>
      <c r="F15" s="5" t="s">
        <v>12</v>
      </c>
      <c r="G15" s="5">
        <v>59</v>
      </c>
      <c r="H15" s="5" t="s">
        <v>12</v>
      </c>
      <c r="I15" s="5">
        <v>0</v>
      </c>
      <c r="J15" s="5" t="s">
        <v>12</v>
      </c>
      <c r="K15" s="5">
        <v>0</v>
      </c>
      <c r="L15" s="5" t="s">
        <v>12</v>
      </c>
      <c r="M15" s="5">
        <v>0</v>
      </c>
      <c r="N15" s="22">
        <f t="shared" si="0"/>
        <v>83</v>
      </c>
      <c r="O15" s="21">
        <f t="shared" si="1"/>
        <v>0</v>
      </c>
      <c r="P15" s="58">
        <f t="shared" si="2"/>
        <v>100</v>
      </c>
    </row>
    <row r="16" spans="1:16" ht="33.75" customHeight="1" x14ac:dyDescent="0.25">
      <c r="A16" s="59">
        <v>14</v>
      </c>
      <c r="B16" s="23" t="s">
        <v>9</v>
      </c>
      <c r="C16" s="5">
        <v>52</v>
      </c>
      <c r="D16" s="5" t="s">
        <v>9</v>
      </c>
      <c r="E16" s="5">
        <v>0</v>
      </c>
      <c r="F16" s="5" t="s">
        <v>9</v>
      </c>
      <c r="G16" s="5">
        <v>52</v>
      </c>
      <c r="H16" s="5" t="s">
        <v>9</v>
      </c>
      <c r="I16" s="5">
        <v>0</v>
      </c>
      <c r="J16" s="5" t="s">
        <v>9</v>
      </c>
      <c r="K16" s="5">
        <v>0</v>
      </c>
      <c r="L16" s="5" t="s">
        <v>9</v>
      </c>
      <c r="M16" s="5">
        <v>0</v>
      </c>
      <c r="N16" s="22">
        <f t="shared" si="0"/>
        <v>52</v>
      </c>
      <c r="O16" s="21">
        <f t="shared" si="1"/>
        <v>0</v>
      </c>
      <c r="P16" s="58">
        <f t="shared" si="2"/>
        <v>100</v>
      </c>
    </row>
    <row r="17" spans="1:16" s="4" customFormat="1" ht="42.75" customHeight="1" x14ac:dyDescent="0.25">
      <c r="A17" s="66" t="s">
        <v>22</v>
      </c>
      <c r="B17" s="67"/>
      <c r="C17" s="60">
        <f>SUM(C3:C16)</f>
        <v>1330</v>
      </c>
      <c r="D17" s="60"/>
      <c r="E17" s="60">
        <f>SUM(E3:E16)</f>
        <v>152</v>
      </c>
      <c r="F17" s="60"/>
      <c r="G17" s="61">
        <f>SUM(G3:G16)</f>
        <v>1172</v>
      </c>
      <c r="H17" s="60"/>
      <c r="I17" s="60">
        <f>SUM(I3:I16)</f>
        <v>0</v>
      </c>
      <c r="J17" s="60"/>
      <c r="K17" s="60">
        <f>SUM(K3:K16)</f>
        <v>0</v>
      </c>
      <c r="L17" s="60"/>
      <c r="M17" s="60">
        <f>SUM(M3:M16)</f>
        <v>0</v>
      </c>
      <c r="N17" s="62">
        <f t="shared" ref="N17" si="3">E17+G17+I17+K17+M17</f>
        <v>1324</v>
      </c>
      <c r="O17" s="63">
        <f t="shared" ref="O17" si="4">C17-N17</f>
        <v>6</v>
      </c>
      <c r="P17" s="64">
        <f t="shared" ref="P17" si="5">N17/C17*100</f>
        <v>99.548872180451127</v>
      </c>
    </row>
    <row r="19" spans="1:16" ht="21" x14ac:dyDescent="0.25">
      <c r="C19" s="2"/>
      <c r="D19" s="2"/>
      <c r="E19" s="2"/>
    </row>
    <row r="20" spans="1:16" ht="21" x14ac:dyDescent="0.25">
      <c r="C20" s="2"/>
      <c r="D20" s="2"/>
      <c r="E20" s="2"/>
    </row>
    <row r="21" spans="1:16" ht="21" x14ac:dyDescent="0.25">
      <c r="C21" s="2"/>
      <c r="D21" s="2"/>
      <c r="E21" s="2"/>
      <c r="M21" s="1" t="s">
        <v>24</v>
      </c>
    </row>
    <row r="22" spans="1:16" ht="21" x14ac:dyDescent="0.25">
      <c r="C22" s="2"/>
      <c r="D22" s="2"/>
      <c r="E22" s="2"/>
    </row>
    <row r="23" spans="1:16" ht="21" x14ac:dyDescent="0.25">
      <c r="C23" s="2"/>
      <c r="D23" s="2"/>
      <c r="E23" s="2"/>
    </row>
    <row r="25" spans="1:16" ht="21" x14ac:dyDescent="0.25">
      <c r="C25" s="2"/>
      <c r="D25" s="2"/>
      <c r="E25" s="2"/>
    </row>
    <row r="26" spans="1:16" ht="21" x14ac:dyDescent="0.25">
      <c r="C26" s="2"/>
      <c r="D26" s="2"/>
      <c r="E26" s="2"/>
    </row>
    <row r="27" spans="1:16" ht="21" x14ac:dyDescent="0.25">
      <c r="C27" s="2"/>
      <c r="D27" s="2"/>
      <c r="E27" s="2"/>
    </row>
    <row r="28" spans="1:16" ht="21" x14ac:dyDescent="0.25">
      <c r="C28" s="2"/>
      <c r="D28" s="2"/>
      <c r="E28" s="2"/>
    </row>
    <row r="29" spans="1:16" ht="21" x14ac:dyDescent="0.25">
      <c r="C29" s="2"/>
      <c r="D29" s="2"/>
      <c r="E29" s="2"/>
    </row>
    <row r="30" spans="1:16" ht="21" x14ac:dyDescent="0.25">
      <c r="C30" s="2"/>
      <c r="D30" s="2"/>
      <c r="E30" s="2"/>
    </row>
    <row r="31" spans="1:16" ht="21" x14ac:dyDescent="0.25">
      <c r="C31" s="2"/>
      <c r="D31" s="2"/>
      <c r="E31" s="2"/>
    </row>
    <row r="32" spans="1:16" ht="21" x14ac:dyDescent="0.25">
      <c r="C32" s="2"/>
      <c r="D32" s="2"/>
      <c r="E32" s="2"/>
    </row>
  </sheetData>
  <sortState xmlns:xlrd2="http://schemas.microsoft.com/office/spreadsheetml/2017/richdata2" ref="B2:P6">
    <sortCondition ref="P3:P7"/>
  </sortState>
  <mergeCells count="17">
    <mergeCell ref="A17:B17"/>
    <mergeCell ref="D2:E2"/>
    <mergeCell ref="F2:G2"/>
    <mergeCell ref="H2:I2"/>
    <mergeCell ref="J2:K2"/>
    <mergeCell ref="L2:M2"/>
    <mergeCell ref="L1:M1"/>
    <mergeCell ref="N1:N2"/>
    <mergeCell ref="O1:O2"/>
    <mergeCell ref="P1:P2"/>
    <mergeCell ref="F1:G1"/>
    <mergeCell ref="H1:I1"/>
    <mergeCell ref="J1:K1"/>
    <mergeCell ref="A1:A2"/>
    <mergeCell ref="B1:B2"/>
    <mergeCell ref="C1:C2"/>
    <mergeCell ref="D1:E1"/>
  </mergeCells>
  <printOptions horizontalCentered="1" verticalCentered="1"/>
  <pageMargins left="0" right="0" top="0.19685039370078741" bottom="0.19685039370078741" header="0.51181102362204722" footer="0.51181102362204722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F25FF-ACE7-4E71-8FC9-01EE5D2D590A}">
  <dimension ref="A1:K38"/>
  <sheetViews>
    <sheetView topLeftCell="C28" workbookViewId="0">
      <selection activeCell="F32" sqref="F32"/>
    </sheetView>
  </sheetViews>
  <sheetFormatPr defaultRowHeight="15" x14ac:dyDescent="0.25"/>
  <cols>
    <col min="1" max="1" width="10.85546875" customWidth="1"/>
    <col min="2" max="2" width="29.42578125" customWidth="1"/>
    <col min="3" max="3" width="21" customWidth="1"/>
    <col min="4" max="4" width="21.7109375" customWidth="1"/>
    <col min="5" max="5" width="16.7109375" customWidth="1"/>
    <col min="6" max="6" width="15.28515625" customWidth="1"/>
    <col min="8" max="8" width="9.28515625" customWidth="1"/>
    <col min="9" max="9" width="28.28515625" customWidth="1"/>
    <col min="10" max="10" width="21.85546875" customWidth="1"/>
    <col min="11" max="11" width="29.5703125" customWidth="1"/>
  </cols>
  <sheetData>
    <row r="1" spans="1:11" ht="36" customHeight="1" x14ac:dyDescent="0.25">
      <c r="A1" s="73" t="s">
        <v>105</v>
      </c>
      <c r="B1" s="74"/>
      <c r="C1" s="74"/>
      <c r="D1" s="74"/>
      <c r="E1" s="74"/>
      <c r="F1" s="75"/>
      <c r="G1" s="84"/>
      <c r="H1" s="92" t="s">
        <v>106</v>
      </c>
      <c r="I1" s="92"/>
      <c r="J1" s="92"/>
      <c r="K1" s="92"/>
    </row>
    <row r="2" spans="1:11" ht="15.75" x14ac:dyDescent="0.25">
      <c r="A2" s="76" t="s">
        <v>107</v>
      </c>
      <c r="B2" s="77"/>
      <c r="C2" s="77"/>
      <c r="D2" s="77"/>
      <c r="E2" s="77"/>
      <c r="F2" s="78"/>
      <c r="G2" s="84"/>
      <c r="H2" s="93" t="s">
        <v>107</v>
      </c>
      <c r="I2" s="93"/>
      <c r="J2" s="93"/>
      <c r="K2" s="93"/>
    </row>
    <row r="3" spans="1:11" ht="73.5" customHeight="1" x14ac:dyDescent="0.25">
      <c r="A3" s="7" t="s">
        <v>45</v>
      </c>
      <c r="B3" s="7" t="s">
        <v>46</v>
      </c>
      <c r="C3" s="7" t="s">
        <v>47</v>
      </c>
      <c r="D3" s="7" t="s">
        <v>48</v>
      </c>
      <c r="E3" s="7" t="s">
        <v>49</v>
      </c>
      <c r="F3" s="7" t="s">
        <v>50</v>
      </c>
      <c r="G3" s="84"/>
      <c r="H3" s="7" t="s">
        <v>45</v>
      </c>
      <c r="I3" s="7" t="s">
        <v>46</v>
      </c>
      <c r="J3" s="7" t="s">
        <v>47</v>
      </c>
      <c r="K3" s="7" t="s">
        <v>48</v>
      </c>
    </row>
    <row r="4" spans="1:11" ht="21" customHeight="1" x14ac:dyDescent="0.25">
      <c r="A4" s="8">
        <v>1</v>
      </c>
      <c r="B4" s="10" t="s">
        <v>54</v>
      </c>
      <c r="C4" s="10">
        <v>563</v>
      </c>
      <c r="D4" s="10">
        <v>563</v>
      </c>
      <c r="E4" s="11">
        <f t="shared" ref="E4:E37" si="0">D4/C4*100</f>
        <v>100</v>
      </c>
      <c r="F4" s="8">
        <v>1</v>
      </c>
      <c r="G4" s="84"/>
      <c r="H4" s="8">
        <v>1</v>
      </c>
      <c r="I4" s="8" t="s">
        <v>72</v>
      </c>
      <c r="J4" s="8">
        <v>1503</v>
      </c>
      <c r="K4" s="8">
        <v>1489</v>
      </c>
    </row>
    <row r="5" spans="1:11" ht="21" customHeight="1" x14ac:dyDescent="0.25">
      <c r="A5" s="8">
        <v>2</v>
      </c>
      <c r="B5" s="8" t="s">
        <v>58</v>
      </c>
      <c r="C5" s="8">
        <v>696</v>
      </c>
      <c r="D5" s="8">
        <v>695</v>
      </c>
      <c r="E5" s="9">
        <f t="shared" si="0"/>
        <v>99.856321839080465</v>
      </c>
      <c r="F5" s="8">
        <v>2</v>
      </c>
      <c r="G5" s="84"/>
      <c r="H5" s="8">
        <v>2</v>
      </c>
      <c r="I5" s="8" t="s">
        <v>62</v>
      </c>
      <c r="J5" s="8">
        <v>1388</v>
      </c>
      <c r="K5" s="8">
        <v>1379</v>
      </c>
    </row>
    <row r="6" spans="1:11" ht="21" customHeight="1" x14ac:dyDescent="0.25">
      <c r="A6" s="8">
        <v>3</v>
      </c>
      <c r="B6" s="8" t="s">
        <v>81</v>
      </c>
      <c r="C6" s="8">
        <v>522</v>
      </c>
      <c r="D6" s="8">
        <v>521</v>
      </c>
      <c r="E6" s="9">
        <f t="shared" si="0"/>
        <v>99.808429118773944</v>
      </c>
      <c r="F6" s="8">
        <v>3</v>
      </c>
      <c r="G6" s="84"/>
      <c r="H6" s="10">
        <v>3</v>
      </c>
      <c r="I6" s="10" t="s">
        <v>82</v>
      </c>
      <c r="J6" s="10">
        <v>1330</v>
      </c>
      <c r="K6" s="10">
        <v>1321</v>
      </c>
    </row>
    <row r="7" spans="1:11" ht="21" customHeight="1" x14ac:dyDescent="0.25">
      <c r="A7" s="8">
        <v>4</v>
      </c>
      <c r="B7" s="8" t="s">
        <v>63</v>
      </c>
      <c r="C7" s="8">
        <v>843</v>
      </c>
      <c r="D7" s="8">
        <v>841</v>
      </c>
      <c r="E7" s="9">
        <f t="shared" si="0"/>
        <v>99.762752075919337</v>
      </c>
      <c r="F7" s="8">
        <v>4</v>
      </c>
      <c r="G7" s="84"/>
      <c r="H7" s="8">
        <v>4</v>
      </c>
      <c r="I7" s="8" t="s">
        <v>69</v>
      </c>
      <c r="J7" s="8">
        <v>1318</v>
      </c>
      <c r="K7" s="8">
        <v>1310</v>
      </c>
    </row>
    <row r="8" spans="1:11" ht="21" customHeight="1" x14ac:dyDescent="0.25">
      <c r="A8" s="8">
        <v>5</v>
      </c>
      <c r="B8" s="8" t="s">
        <v>52</v>
      </c>
      <c r="C8" s="8">
        <v>849</v>
      </c>
      <c r="D8" s="8">
        <v>846</v>
      </c>
      <c r="E8" s="9">
        <f t="shared" si="0"/>
        <v>99.646643109540634</v>
      </c>
      <c r="F8" s="8">
        <v>5</v>
      </c>
      <c r="G8" s="84"/>
      <c r="H8" s="8">
        <v>5</v>
      </c>
      <c r="I8" s="8" t="s">
        <v>76</v>
      </c>
      <c r="J8" s="8">
        <v>1399</v>
      </c>
      <c r="K8" s="8">
        <v>1294</v>
      </c>
    </row>
    <row r="9" spans="1:11" ht="21" customHeight="1" x14ac:dyDescent="0.25">
      <c r="A9" s="8">
        <v>6</v>
      </c>
      <c r="B9" s="8" t="s">
        <v>51</v>
      </c>
      <c r="C9" s="8">
        <v>548</v>
      </c>
      <c r="D9" s="8">
        <v>546</v>
      </c>
      <c r="E9" s="9">
        <f t="shared" si="0"/>
        <v>99.635036496350367</v>
      </c>
      <c r="F9" s="8">
        <v>6</v>
      </c>
      <c r="G9" s="84"/>
      <c r="H9" s="8">
        <v>6</v>
      </c>
      <c r="I9" s="8" t="s">
        <v>55</v>
      </c>
      <c r="J9" s="8">
        <v>1237</v>
      </c>
      <c r="K9" s="8">
        <v>1165</v>
      </c>
    </row>
    <row r="10" spans="1:11" ht="21" customHeight="1" x14ac:dyDescent="0.25">
      <c r="A10" s="8">
        <v>7</v>
      </c>
      <c r="B10" s="8" t="s">
        <v>73</v>
      </c>
      <c r="C10" s="8">
        <v>811</v>
      </c>
      <c r="D10" s="8">
        <v>808</v>
      </c>
      <c r="E10" s="9">
        <f t="shared" si="0"/>
        <v>99.630086313193587</v>
      </c>
      <c r="F10" s="8">
        <v>7</v>
      </c>
      <c r="G10" s="84"/>
      <c r="H10" s="8">
        <v>7</v>
      </c>
      <c r="I10" s="8" t="s">
        <v>71</v>
      </c>
      <c r="J10" s="8">
        <v>1166</v>
      </c>
      <c r="K10" s="8">
        <v>1148</v>
      </c>
    </row>
    <row r="11" spans="1:11" ht="21" customHeight="1" x14ac:dyDescent="0.25">
      <c r="A11" s="8">
        <v>8</v>
      </c>
      <c r="B11" s="8" t="s">
        <v>59</v>
      </c>
      <c r="C11" s="8">
        <v>491</v>
      </c>
      <c r="D11" s="8">
        <v>489</v>
      </c>
      <c r="E11" s="9">
        <f t="shared" si="0"/>
        <v>99.592668024439917</v>
      </c>
      <c r="F11" s="8">
        <v>8</v>
      </c>
      <c r="G11" s="84"/>
      <c r="H11" s="8">
        <v>8</v>
      </c>
      <c r="I11" s="8" t="s">
        <v>77</v>
      </c>
      <c r="J11" s="8">
        <v>1039</v>
      </c>
      <c r="K11" s="8">
        <v>1021</v>
      </c>
    </row>
    <row r="12" spans="1:11" ht="21" customHeight="1" x14ac:dyDescent="0.25">
      <c r="A12" s="8">
        <v>9</v>
      </c>
      <c r="B12" s="8" t="s">
        <v>60</v>
      </c>
      <c r="C12" s="8">
        <v>557</v>
      </c>
      <c r="D12" s="8">
        <v>554</v>
      </c>
      <c r="E12" s="9">
        <f t="shared" si="0"/>
        <v>99.461400359066431</v>
      </c>
      <c r="F12" s="8">
        <v>9</v>
      </c>
      <c r="G12" s="84"/>
      <c r="H12" s="8">
        <v>9</v>
      </c>
      <c r="I12" s="8" t="s">
        <v>65</v>
      </c>
      <c r="J12" s="8">
        <v>1025</v>
      </c>
      <c r="K12" s="8">
        <v>995</v>
      </c>
    </row>
    <row r="13" spans="1:11" ht="21" customHeight="1" x14ac:dyDescent="0.25">
      <c r="A13" s="8">
        <v>10</v>
      </c>
      <c r="B13" s="8" t="s">
        <v>75</v>
      </c>
      <c r="C13" s="8">
        <v>534</v>
      </c>
      <c r="D13" s="8">
        <v>531</v>
      </c>
      <c r="E13" s="9">
        <f t="shared" si="0"/>
        <v>99.438202247191015</v>
      </c>
      <c r="F13" s="8">
        <v>10</v>
      </c>
      <c r="G13" s="84"/>
      <c r="H13" s="8">
        <v>10</v>
      </c>
      <c r="I13" s="8" t="s">
        <v>83</v>
      </c>
      <c r="J13" s="8">
        <v>1026</v>
      </c>
      <c r="K13" s="8">
        <v>888</v>
      </c>
    </row>
    <row r="14" spans="1:11" ht="21" customHeight="1" x14ac:dyDescent="0.25">
      <c r="A14" s="8">
        <v>11</v>
      </c>
      <c r="B14" s="8" t="s">
        <v>69</v>
      </c>
      <c r="C14" s="8">
        <v>1318</v>
      </c>
      <c r="D14" s="8">
        <v>1310</v>
      </c>
      <c r="E14" s="9">
        <f t="shared" si="0"/>
        <v>99.393019726858881</v>
      </c>
      <c r="F14" s="8">
        <v>11</v>
      </c>
      <c r="G14" s="84"/>
      <c r="H14" s="8">
        <v>11</v>
      </c>
      <c r="I14" s="8" t="s">
        <v>68</v>
      </c>
      <c r="J14" s="8">
        <v>876</v>
      </c>
      <c r="K14" s="8">
        <v>870</v>
      </c>
    </row>
    <row r="15" spans="1:11" ht="21" customHeight="1" x14ac:dyDescent="0.25">
      <c r="A15" s="8">
        <v>12</v>
      </c>
      <c r="B15" s="8" t="s">
        <v>66</v>
      </c>
      <c r="C15" s="8">
        <v>641</v>
      </c>
      <c r="D15" s="8">
        <v>637</v>
      </c>
      <c r="E15" s="9">
        <f t="shared" si="0"/>
        <v>99.37597503900156</v>
      </c>
      <c r="F15" s="8">
        <v>12</v>
      </c>
      <c r="G15" s="84"/>
      <c r="H15" s="8">
        <v>12</v>
      </c>
      <c r="I15" s="8" t="s">
        <v>85</v>
      </c>
      <c r="J15" s="8">
        <v>885</v>
      </c>
      <c r="K15" s="8">
        <v>862</v>
      </c>
    </row>
    <row r="16" spans="1:11" ht="21" customHeight="1" x14ac:dyDescent="0.25">
      <c r="A16" s="8">
        <v>13</v>
      </c>
      <c r="B16" s="8" t="s">
        <v>62</v>
      </c>
      <c r="C16" s="8">
        <v>1388</v>
      </c>
      <c r="D16" s="8">
        <v>1379</v>
      </c>
      <c r="E16" s="9">
        <f t="shared" si="0"/>
        <v>99.351585014409224</v>
      </c>
      <c r="F16" s="8">
        <v>13</v>
      </c>
      <c r="G16" s="84"/>
      <c r="H16" s="8">
        <v>13</v>
      </c>
      <c r="I16" s="8" t="s">
        <v>52</v>
      </c>
      <c r="J16" s="8">
        <v>849</v>
      </c>
      <c r="K16" s="8">
        <v>846</v>
      </c>
    </row>
    <row r="17" spans="1:11" ht="21" customHeight="1" x14ac:dyDescent="0.25">
      <c r="A17" s="10">
        <v>14</v>
      </c>
      <c r="B17" s="10" t="s">
        <v>82</v>
      </c>
      <c r="C17" s="10">
        <v>1330</v>
      </c>
      <c r="D17" s="10">
        <v>1321</v>
      </c>
      <c r="E17" s="11">
        <f t="shared" si="0"/>
        <v>99.323308270676691</v>
      </c>
      <c r="F17" s="10">
        <v>14</v>
      </c>
      <c r="G17" s="84"/>
      <c r="H17" s="8">
        <v>14</v>
      </c>
      <c r="I17" s="8" t="s">
        <v>63</v>
      </c>
      <c r="J17" s="8">
        <v>843</v>
      </c>
      <c r="K17" s="8">
        <v>841</v>
      </c>
    </row>
    <row r="18" spans="1:11" ht="21" customHeight="1" x14ac:dyDescent="0.25">
      <c r="A18" s="8">
        <v>15</v>
      </c>
      <c r="B18" s="8" t="s">
        <v>68</v>
      </c>
      <c r="C18" s="8">
        <v>876</v>
      </c>
      <c r="D18" s="8">
        <v>870</v>
      </c>
      <c r="E18" s="9">
        <f t="shared" si="0"/>
        <v>99.315068493150676</v>
      </c>
      <c r="F18" s="8">
        <v>15</v>
      </c>
      <c r="G18" s="84"/>
      <c r="H18" s="8">
        <v>15</v>
      </c>
      <c r="I18" s="8" t="s">
        <v>73</v>
      </c>
      <c r="J18" s="8">
        <v>811</v>
      </c>
      <c r="K18" s="8">
        <v>808</v>
      </c>
    </row>
    <row r="19" spans="1:11" ht="21" customHeight="1" x14ac:dyDescent="0.25">
      <c r="A19" s="8">
        <v>16</v>
      </c>
      <c r="B19" s="8" t="s">
        <v>72</v>
      </c>
      <c r="C19" s="8">
        <v>1503</v>
      </c>
      <c r="D19" s="8">
        <v>1489</v>
      </c>
      <c r="E19" s="9">
        <f t="shared" si="0"/>
        <v>99.068529607451765</v>
      </c>
      <c r="F19" s="8">
        <v>16</v>
      </c>
      <c r="G19" s="84"/>
      <c r="H19" s="8">
        <v>16</v>
      </c>
      <c r="I19" s="8" t="s">
        <v>61</v>
      </c>
      <c r="J19" s="8">
        <v>825</v>
      </c>
      <c r="K19" s="8">
        <v>797</v>
      </c>
    </row>
    <row r="20" spans="1:11" ht="21" customHeight="1" x14ac:dyDescent="0.25">
      <c r="A20" s="8">
        <v>17</v>
      </c>
      <c r="B20" s="8" t="s">
        <v>56</v>
      </c>
      <c r="C20" s="8">
        <v>761</v>
      </c>
      <c r="D20" s="8">
        <v>753</v>
      </c>
      <c r="E20" s="9">
        <f t="shared" si="0"/>
        <v>98.948751642575559</v>
      </c>
      <c r="F20" s="8">
        <v>17</v>
      </c>
      <c r="G20" s="84"/>
      <c r="H20" s="8">
        <v>17</v>
      </c>
      <c r="I20" s="8" t="s">
        <v>53</v>
      </c>
      <c r="J20" s="8">
        <v>782</v>
      </c>
      <c r="K20" s="8">
        <v>763</v>
      </c>
    </row>
    <row r="21" spans="1:11" ht="21" customHeight="1" x14ac:dyDescent="0.25">
      <c r="A21" s="8">
        <v>18</v>
      </c>
      <c r="B21" s="8" t="s">
        <v>78</v>
      </c>
      <c r="C21" s="8">
        <v>474</v>
      </c>
      <c r="D21" s="8">
        <v>468</v>
      </c>
      <c r="E21" s="9">
        <f t="shared" si="0"/>
        <v>98.734177215189874</v>
      </c>
      <c r="F21" s="8">
        <v>18</v>
      </c>
      <c r="G21" s="84"/>
      <c r="H21" s="8">
        <v>18</v>
      </c>
      <c r="I21" s="8" t="s">
        <v>56</v>
      </c>
      <c r="J21" s="8">
        <v>761</v>
      </c>
      <c r="K21" s="8">
        <v>753</v>
      </c>
    </row>
    <row r="22" spans="1:11" ht="21" customHeight="1" x14ac:dyDescent="0.25">
      <c r="A22" s="8">
        <v>19</v>
      </c>
      <c r="B22" s="8" t="s">
        <v>57</v>
      </c>
      <c r="C22" s="8">
        <v>541</v>
      </c>
      <c r="D22" s="8">
        <v>534</v>
      </c>
      <c r="E22" s="9">
        <f t="shared" si="0"/>
        <v>98.706099815157117</v>
      </c>
      <c r="F22" s="8">
        <v>19</v>
      </c>
      <c r="G22" s="84"/>
      <c r="H22" s="8">
        <v>19</v>
      </c>
      <c r="I22" s="8" t="s">
        <v>80</v>
      </c>
      <c r="J22" s="8">
        <v>788</v>
      </c>
      <c r="K22" s="8">
        <v>734</v>
      </c>
    </row>
    <row r="23" spans="1:11" ht="21" customHeight="1" x14ac:dyDescent="0.25">
      <c r="A23" s="8">
        <v>20</v>
      </c>
      <c r="B23" s="8" t="s">
        <v>74</v>
      </c>
      <c r="C23" s="8">
        <v>459</v>
      </c>
      <c r="D23" s="8">
        <v>452</v>
      </c>
      <c r="E23" s="9">
        <f t="shared" si="0"/>
        <v>98.474945533769059</v>
      </c>
      <c r="F23" s="8">
        <v>20</v>
      </c>
      <c r="G23" s="84"/>
      <c r="H23" s="8">
        <v>20</v>
      </c>
      <c r="I23" s="8" t="s">
        <v>58</v>
      </c>
      <c r="J23" s="8">
        <v>696</v>
      </c>
      <c r="K23" s="8">
        <v>695</v>
      </c>
    </row>
    <row r="24" spans="1:11" ht="21" customHeight="1" x14ac:dyDescent="0.25">
      <c r="A24" s="8">
        <v>21</v>
      </c>
      <c r="B24" s="8" t="s">
        <v>71</v>
      </c>
      <c r="C24" s="8">
        <v>1166</v>
      </c>
      <c r="D24" s="8">
        <v>1148</v>
      </c>
      <c r="E24" s="9">
        <f t="shared" si="0"/>
        <v>98.456260720411663</v>
      </c>
      <c r="F24" s="8">
        <v>21</v>
      </c>
      <c r="G24" s="84"/>
      <c r="H24" s="8">
        <v>21</v>
      </c>
      <c r="I24" s="8" t="s">
        <v>64</v>
      </c>
      <c r="J24" s="8">
        <v>707</v>
      </c>
      <c r="K24" s="8">
        <v>671</v>
      </c>
    </row>
    <row r="25" spans="1:11" ht="21" customHeight="1" x14ac:dyDescent="0.25">
      <c r="A25" s="8">
        <v>22</v>
      </c>
      <c r="B25" s="8" t="s">
        <v>77</v>
      </c>
      <c r="C25" s="8">
        <v>1039</v>
      </c>
      <c r="D25" s="8">
        <v>1021</v>
      </c>
      <c r="E25" s="9">
        <f t="shared" si="0"/>
        <v>98.267564966313756</v>
      </c>
      <c r="F25" s="8">
        <v>22</v>
      </c>
      <c r="G25" s="84"/>
      <c r="H25" s="8">
        <v>22</v>
      </c>
      <c r="I25" s="8" t="s">
        <v>66</v>
      </c>
      <c r="J25" s="8">
        <v>641</v>
      </c>
      <c r="K25" s="8">
        <v>637</v>
      </c>
    </row>
    <row r="26" spans="1:11" ht="21" customHeight="1" x14ac:dyDescent="0.25">
      <c r="A26" s="8">
        <v>23</v>
      </c>
      <c r="B26" s="8" t="s">
        <v>53</v>
      </c>
      <c r="C26" s="8">
        <v>782</v>
      </c>
      <c r="D26" s="8">
        <v>763</v>
      </c>
      <c r="E26" s="9">
        <f t="shared" si="0"/>
        <v>97.570332480818408</v>
      </c>
      <c r="F26" s="8">
        <v>23</v>
      </c>
      <c r="G26" s="84"/>
      <c r="H26" s="8">
        <v>23</v>
      </c>
      <c r="I26" s="8" t="s">
        <v>54</v>
      </c>
      <c r="J26" s="8">
        <v>563</v>
      </c>
      <c r="K26" s="8">
        <v>563</v>
      </c>
    </row>
    <row r="27" spans="1:11" ht="21" customHeight="1" x14ac:dyDescent="0.25">
      <c r="A27" s="8">
        <v>24</v>
      </c>
      <c r="B27" s="8" t="s">
        <v>85</v>
      </c>
      <c r="C27" s="8">
        <v>885</v>
      </c>
      <c r="D27" s="8">
        <v>862</v>
      </c>
      <c r="E27" s="9">
        <f t="shared" si="0"/>
        <v>97.401129943502823</v>
      </c>
      <c r="F27" s="8">
        <v>24</v>
      </c>
      <c r="G27" s="84"/>
      <c r="H27" s="8">
        <v>24</v>
      </c>
      <c r="I27" s="8" t="s">
        <v>60</v>
      </c>
      <c r="J27" s="8">
        <v>557</v>
      </c>
      <c r="K27" s="8">
        <v>554</v>
      </c>
    </row>
    <row r="28" spans="1:11" ht="21" customHeight="1" x14ac:dyDescent="0.25">
      <c r="A28" s="8">
        <v>25</v>
      </c>
      <c r="B28" s="8" t="s">
        <v>65</v>
      </c>
      <c r="C28" s="8">
        <v>1025</v>
      </c>
      <c r="D28" s="8">
        <v>995</v>
      </c>
      <c r="E28" s="9">
        <f t="shared" si="0"/>
        <v>97.073170731707307</v>
      </c>
      <c r="F28" s="8">
        <v>25</v>
      </c>
      <c r="G28" s="84"/>
      <c r="H28" s="8">
        <v>25</v>
      </c>
      <c r="I28" s="8" t="s">
        <v>79</v>
      </c>
      <c r="J28" s="8">
        <v>622</v>
      </c>
      <c r="K28" s="8">
        <v>547</v>
      </c>
    </row>
    <row r="29" spans="1:11" ht="21" customHeight="1" x14ac:dyDescent="0.25">
      <c r="A29" s="8">
        <v>26</v>
      </c>
      <c r="B29" s="8" t="s">
        <v>61</v>
      </c>
      <c r="C29" s="8">
        <v>825</v>
      </c>
      <c r="D29" s="8">
        <v>797</v>
      </c>
      <c r="E29" s="9">
        <f t="shared" si="0"/>
        <v>96.606060606060609</v>
      </c>
      <c r="F29" s="8">
        <v>26</v>
      </c>
      <c r="G29" s="84"/>
      <c r="H29" s="8">
        <v>26</v>
      </c>
      <c r="I29" s="8" t="s">
        <v>51</v>
      </c>
      <c r="J29" s="8">
        <v>548</v>
      </c>
      <c r="K29" s="8">
        <v>546</v>
      </c>
    </row>
    <row r="30" spans="1:11" ht="21" customHeight="1" x14ac:dyDescent="0.25">
      <c r="A30" s="8">
        <v>27</v>
      </c>
      <c r="B30" s="8" t="s">
        <v>67</v>
      </c>
      <c r="C30" s="8">
        <v>432</v>
      </c>
      <c r="D30" s="8">
        <v>414</v>
      </c>
      <c r="E30" s="9">
        <f t="shared" si="0"/>
        <v>95.833333333333343</v>
      </c>
      <c r="F30" s="8">
        <v>27</v>
      </c>
      <c r="G30" s="84"/>
      <c r="H30" s="8">
        <v>27</v>
      </c>
      <c r="I30" s="8" t="s">
        <v>57</v>
      </c>
      <c r="J30" s="8">
        <v>541</v>
      </c>
      <c r="K30" s="8">
        <v>534</v>
      </c>
    </row>
    <row r="31" spans="1:11" ht="21" customHeight="1" x14ac:dyDescent="0.25">
      <c r="A31" s="8">
        <v>28</v>
      </c>
      <c r="B31" s="8" t="s">
        <v>64</v>
      </c>
      <c r="C31" s="8">
        <v>707</v>
      </c>
      <c r="D31" s="8">
        <v>671</v>
      </c>
      <c r="E31" s="9">
        <f t="shared" si="0"/>
        <v>94.908062234794912</v>
      </c>
      <c r="F31" s="8">
        <v>28</v>
      </c>
      <c r="G31" s="84"/>
      <c r="H31" s="8">
        <v>28</v>
      </c>
      <c r="I31" s="8" t="s">
        <v>75</v>
      </c>
      <c r="J31" s="8">
        <v>534</v>
      </c>
      <c r="K31" s="8">
        <v>531</v>
      </c>
    </row>
    <row r="32" spans="1:11" ht="21" customHeight="1" x14ac:dyDescent="0.25">
      <c r="A32" s="8">
        <v>29</v>
      </c>
      <c r="B32" s="8" t="s">
        <v>70</v>
      </c>
      <c r="C32" s="8">
        <v>433</v>
      </c>
      <c r="D32" s="8">
        <v>410</v>
      </c>
      <c r="E32" s="9">
        <f t="shared" si="0"/>
        <v>94.688221709006925</v>
      </c>
      <c r="F32" s="8">
        <v>29</v>
      </c>
      <c r="G32" s="84"/>
      <c r="H32" s="8">
        <v>29</v>
      </c>
      <c r="I32" s="8" t="s">
        <v>81</v>
      </c>
      <c r="J32" s="8">
        <v>522</v>
      </c>
      <c r="K32" s="8">
        <v>521</v>
      </c>
    </row>
    <row r="33" spans="1:11" ht="21" customHeight="1" x14ac:dyDescent="0.25">
      <c r="A33" s="8">
        <v>30</v>
      </c>
      <c r="B33" s="8" t="s">
        <v>55</v>
      </c>
      <c r="C33" s="8">
        <v>1237</v>
      </c>
      <c r="D33" s="8">
        <v>1165</v>
      </c>
      <c r="E33" s="9">
        <f t="shared" si="0"/>
        <v>94.179466451091358</v>
      </c>
      <c r="F33" s="8">
        <v>30</v>
      </c>
      <c r="G33" s="84"/>
      <c r="H33" s="8">
        <v>30</v>
      </c>
      <c r="I33" s="8" t="s">
        <v>59</v>
      </c>
      <c r="J33" s="8">
        <v>491</v>
      </c>
      <c r="K33" s="8">
        <v>489</v>
      </c>
    </row>
    <row r="34" spans="1:11" ht="21" customHeight="1" x14ac:dyDescent="0.25">
      <c r="A34" s="8">
        <v>31</v>
      </c>
      <c r="B34" s="8" t="s">
        <v>80</v>
      </c>
      <c r="C34" s="8">
        <v>788</v>
      </c>
      <c r="D34" s="8">
        <v>734</v>
      </c>
      <c r="E34" s="9">
        <f t="shared" si="0"/>
        <v>93.147208121827404</v>
      </c>
      <c r="F34" s="8">
        <v>31</v>
      </c>
      <c r="G34" s="84"/>
      <c r="H34" s="8">
        <v>31</v>
      </c>
      <c r="I34" s="8" t="s">
        <v>78</v>
      </c>
      <c r="J34" s="8">
        <v>474</v>
      </c>
      <c r="K34" s="8">
        <v>468</v>
      </c>
    </row>
    <row r="35" spans="1:11" ht="21" customHeight="1" x14ac:dyDescent="0.25">
      <c r="A35" s="8">
        <v>32</v>
      </c>
      <c r="B35" s="8" t="s">
        <v>76</v>
      </c>
      <c r="C35" s="8">
        <v>1399</v>
      </c>
      <c r="D35" s="8">
        <v>1294</v>
      </c>
      <c r="E35" s="9">
        <f t="shared" si="0"/>
        <v>92.494639027877056</v>
      </c>
      <c r="F35" s="8">
        <v>32</v>
      </c>
      <c r="G35" s="84"/>
      <c r="H35" s="8">
        <v>32</v>
      </c>
      <c r="I35" s="8" t="s">
        <v>74</v>
      </c>
      <c r="J35" s="8">
        <v>459</v>
      </c>
      <c r="K35" s="8">
        <v>452</v>
      </c>
    </row>
    <row r="36" spans="1:11" ht="21" customHeight="1" x14ac:dyDescent="0.25">
      <c r="A36" s="8">
        <v>33</v>
      </c>
      <c r="B36" s="8" t="s">
        <v>79</v>
      </c>
      <c r="C36" s="8">
        <v>622</v>
      </c>
      <c r="D36" s="8">
        <v>547</v>
      </c>
      <c r="E36" s="9">
        <f t="shared" si="0"/>
        <v>87.942122186495169</v>
      </c>
      <c r="F36" s="8">
        <v>33</v>
      </c>
      <c r="G36" s="84"/>
      <c r="H36" s="8">
        <v>33</v>
      </c>
      <c r="I36" s="8" t="s">
        <v>67</v>
      </c>
      <c r="J36" s="8">
        <v>432</v>
      </c>
      <c r="K36" s="8">
        <v>414</v>
      </c>
    </row>
    <row r="37" spans="1:11" ht="21" customHeight="1" x14ac:dyDescent="0.25">
      <c r="A37" s="8">
        <v>34</v>
      </c>
      <c r="B37" s="8" t="s">
        <v>83</v>
      </c>
      <c r="C37" s="8">
        <v>1026</v>
      </c>
      <c r="D37" s="8">
        <v>888</v>
      </c>
      <c r="E37" s="9">
        <f t="shared" si="0"/>
        <v>86.549707602339183</v>
      </c>
      <c r="F37" s="8">
        <v>34</v>
      </c>
      <c r="G37" s="84"/>
      <c r="H37" s="8">
        <v>34</v>
      </c>
      <c r="I37" s="8" t="s">
        <v>70</v>
      </c>
      <c r="J37" s="8">
        <v>433</v>
      </c>
      <c r="K37" s="8">
        <v>410</v>
      </c>
    </row>
    <row r="38" spans="1:11" ht="21" customHeight="1" x14ac:dyDescent="0.25">
      <c r="A38" s="79" t="s">
        <v>44</v>
      </c>
      <c r="B38" s="79"/>
      <c r="C38" s="12">
        <f>SUM(C4:C37)</f>
        <v>28071</v>
      </c>
      <c r="D38" s="12">
        <v>11168</v>
      </c>
      <c r="E38" s="13">
        <f t="shared" ref="E38" si="1">D38/C38*100</f>
        <v>39.784831320579954</v>
      </c>
      <c r="F38" s="12"/>
      <c r="G38" s="84"/>
      <c r="H38" s="79" t="s">
        <v>44</v>
      </c>
      <c r="I38" s="79"/>
      <c r="J38" s="12">
        <f>SUM(J4:J37)</f>
        <v>28071</v>
      </c>
      <c r="K38" s="12">
        <v>11168</v>
      </c>
    </row>
  </sheetData>
  <sortState xmlns:xlrd2="http://schemas.microsoft.com/office/spreadsheetml/2017/richdata2" ref="I4:K37">
    <sortCondition descending="1" ref="K4:K37"/>
  </sortState>
  <mergeCells count="7">
    <mergeCell ref="A1:F1"/>
    <mergeCell ref="A2:F2"/>
    <mergeCell ref="A38:B38"/>
    <mergeCell ref="H1:K1"/>
    <mergeCell ref="H2:K2"/>
    <mergeCell ref="G1:G38"/>
    <mergeCell ref="H38:I38"/>
  </mergeCells>
  <printOptions verticalCentered="1"/>
  <pageMargins left="0" right="0" top="0.19685039370078741" bottom="0.19685039370078741" header="0.31496062992125984" footer="0.31496062992125984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DD94D-F46A-4239-88FB-64F96E904F75}">
  <dimension ref="A1:K18"/>
  <sheetViews>
    <sheetView view="pageBreakPreview" topLeftCell="A3" zoomScale="60" zoomScaleNormal="100" workbookViewId="0">
      <selection activeCell="N3" sqref="N3"/>
    </sheetView>
  </sheetViews>
  <sheetFormatPr defaultRowHeight="15" x14ac:dyDescent="0.25"/>
  <cols>
    <col min="1" max="6" width="14.28515625" customWidth="1"/>
    <col min="7" max="7" width="16" customWidth="1"/>
    <col min="8" max="8" width="16.140625" customWidth="1"/>
    <col min="9" max="11" width="14.28515625" customWidth="1"/>
  </cols>
  <sheetData>
    <row r="1" spans="1:11" ht="36.75" customHeight="1" x14ac:dyDescent="0.25">
      <c r="A1" s="94" t="s">
        <v>179</v>
      </c>
      <c r="B1" s="95"/>
      <c r="C1" s="95"/>
      <c r="D1" s="95"/>
      <c r="E1" s="95"/>
      <c r="F1" s="95"/>
      <c r="G1" s="95"/>
      <c r="H1" s="95"/>
      <c r="I1" s="95"/>
      <c r="J1" s="95"/>
      <c r="K1" s="96"/>
    </row>
    <row r="2" spans="1:11" ht="25.5" customHeight="1" x14ac:dyDescent="0.25">
      <c r="A2" s="97" t="s">
        <v>180</v>
      </c>
      <c r="B2" s="97" t="s">
        <v>181</v>
      </c>
      <c r="C2" s="98"/>
      <c r="D2" s="98"/>
      <c r="E2" s="98"/>
      <c r="F2" s="98"/>
      <c r="G2" s="98"/>
      <c r="H2" s="98"/>
      <c r="I2" s="98"/>
      <c r="J2" s="99"/>
      <c r="K2" s="100" t="s">
        <v>50</v>
      </c>
    </row>
    <row r="3" spans="1:11" ht="45" x14ac:dyDescent="0.25">
      <c r="A3" s="97"/>
      <c r="B3" s="97"/>
      <c r="C3" s="39" t="s">
        <v>226</v>
      </c>
      <c r="D3" s="38" t="s">
        <v>227</v>
      </c>
      <c r="E3" s="38" t="s">
        <v>228</v>
      </c>
      <c r="F3" s="38" t="s">
        <v>229</v>
      </c>
      <c r="G3" s="38" t="s">
        <v>230</v>
      </c>
      <c r="H3" s="38" t="s">
        <v>187</v>
      </c>
      <c r="I3" s="38" t="s">
        <v>188</v>
      </c>
      <c r="J3" s="38" t="s">
        <v>189</v>
      </c>
      <c r="K3" s="101"/>
    </row>
    <row r="4" spans="1:11" ht="21.75" customHeight="1" x14ac:dyDescent="0.25">
      <c r="A4" s="40">
        <v>1</v>
      </c>
      <c r="B4" s="40" t="s">
        <v>97</v>
      </c>
      <c r="C4" s="40">
        <v>13491.1</v>
      </c>
      <c r="D4" s="40">
        <v>0</v>
      </c>
      <c r="E4" s="40">
        <v>0</v>
      </c>
      <c r="F4" s="40">
        <v>0</v>
      </c>
      <c r="G4" s="40">
        <v>13491.1</v>
      </c>
      <c r="H4" s="41">
        <f t="shared" ref="H4:H17" si="0">G4-I4</f>
        <v>9075.2000000000007</v>
      </c>
      <c r="I4" s="42">
        <v>4415.8999999999996</v>
      </c>
      <c r="J4" s="43">
        <v>32.731949210961297</v>
      </c>
      <c r="K4" s="40">
        <v>14</v>
      </c>
    </row>
    <row r="5" spans="1:11" ht="21.75" customHeight="1" x14ac:dyDescent="0.25">
      <c r="A5" s="40">
        <v>2</v>
      </c>
      <c r="B5" s="40" t="s">
        <v>100</v>
      </c>
      <c r="C5" s="40">
        <v>106419.87</v>
      </c>
      <c r="D5" s="40">
        <v>0</v>
      </c>
      <c r="E5" s="40">
        <v>0</v>
      </c>
      <c r="F5" s="40">
        <v>0</v>
      </c>
      <c r="G5" s="40">
        <v>106419.87</v>
      </c>
      <c r="H5" s="41">
        <f t="shared" si="0"/>
        <v>106073.01</v>
      </c>
      <c r="I5" s="42">
        <v>346.86</v>
      </c>
      <c r="J5" s="43">
        <v>0.32593537278329698</v>
      </c>
      <c r="K5" s="40">
        <v>13</v>
      </c>
    </row>
    <row r="6" spans="1:11" ht="21.75" customHeight="1" x14ac:dyDescent="0.25">
      <c r="A6" s="40">
        <v>3</v>
      </c>
      <c r="B6" s="40" t="s">
        <v>1</v>
      </c>
      <c r="C6" s="40">
        <v>1.1399999999999999</v>
      </c>
      <c r="D6" s="40">
        <v>0</v>
      </c>
      <c r="E6" s="40">
        <v>0</v>
      </c>
      <c r="F6" s="40">
        <v>0</v>
      </c>
      <c r="G6" s="40">
        <v>1.1399999999999999</v>
      </c>
      <c r="H6" s="41">
        <f t="shared" si="0"/>
        <v>0.6399999999999999</v>
      </c>
      <c r="I6" s="44">
        <v>0.5</v>
      </c>
      <c r="J6" s="43">
        <v>43.859649122807021</v>
      </c>
      <c r="K6" s="40">
        <v>12</v>
      </c>
    </row>
    <row r="7" spans="1:11" ht="21.75" customHeight="1" x14ac:dyDescent="0.25">
      <c r="A7" s="40">
        <v>4</v>
      </c>
      <c r="B7" s="40" t="s">
        <v>98</v>
      </c>
      <c r="C7" s="40">
        <v>1.32</v>
      </c>
      <c r="D7" s="40">
        <v>0</v>
      </c>
      <c r="E7" s="40">
        <v>0</v>
      </c>
      <c r="F7" s="40">
        <v>0</v>
      </c>
      <c r="G7" s="40">
        <v>1.32</v>
      </c>
      <c r="H7" s="41">
        <f t="shared" si="0"/>
        <v>0.92</v>
      </c>
      <c r="I7" s="44">
        <v>0.4</v>
      </c>
      <c r="J7" s="43">
        <v>30.303030303030305</v>
      </c>
      <c r="K7" s="40">
        <v>11</v>
      </c>
    </row>
    <row r="8" spans="1:11" ht="21.75" customHeight="1" x14ac:dyDescent="0.25">
      <c r="A8" s="40">
        <v>5</v>
      </c>
      <c r="B8" s="40" t="s">
        <v>33</v>
      </c>
      <c r="C8" s="40">
        <v>2168285.1800000002</v>
      </c>
      <c r="D8" s="40">
        <v>0</v>
      </c>
      <c r="E8" s="40">
        <v>0</v>
      </c>
      <c r="F8" s="40">
        <v>0</v>
      </c>
      <c r="G8" s="40">
        <v>2168285.1800000002</v>
      </c>
      <c r="H8" s="40">
        <f t="shared" si="0"/>
        <v>2168285.1800000002</v>
      </c>
      <c r="I8" s="45">
        <v>0</v>
      </c>
      <c r="J8" s="46">
        <f t="shared" ref="J8:J13" si="1">I8/G8*100</f>
        <v>0</v>
      </c>
      <c r="K8" s="40">
        <v>10</v>
      </c>
    </row>
    <row r="9" spans="1:11" ht="21.75" customHeight="1" x14ac:dyDescent="0.25">
      <c r="A9" s="40">
        <v>6</v>
      </c>
      <c r="B9" s="40" t="s">
        <v>34</v>
      </c>
      <c r="C9" s="40">
        <v>2330191.63</v>
      </c>
      <c r="D9" s="40">
        <v>0</v>
      </c>
      <c r="E9" s="40">
        <v>0</v>
      </c>
      <c r="F9" s="40">
        <v>0</v>
      </c>
      <c r="G9" s="40">
        <v>2330191.63</v>
      </c>
      <c r="H9" s="40">
        <f t="shared" si="0"/>
        <v>2330191.63</v>
      </c>
      <c r="I9" s="45">
        <v>0</v>
      </c>
      <c r="J9" s="46">
        <f t="shared" si="1"/>
        <v>0</v>
      </c>
      <c r="K9" s="40">
        <v>9</v>
      </c>
    </row>
    <row r="10" spans="1:11" ht="21.75" customHeight="1" x14ac:dyDescent="0.25">
      <c r="A10" s="40">
        <v>7</v>
      </c>
      <c r="B10" s="40" t="s">
        <v>35</v>
      </c>
      <c r="C10" s="40">
        <v>15467840.539999999</v>
      </c>
      <c r="D10" s="40">
        <v>0</v>
      </c>
      <c r="E10" s="40">
        <v>0</v>
      </c>
      <c r="F10" s="40">
        <v>0</v>
      </c>
      <c r="G10" s="40">
        <v>15467840.539999999</v>
      </c>
      <c r="H10" s="40">
        <f t="shared" si="0"/>
        <v>15467840.539999999</v>
      </c>
      <c r="I10" s="45">
        <v>0</v>
      </c>
      <c r="J10" s="46">
        <f t="shared" si="1"/>
        <v>0</v>
      </c>
      <c r="K10" s="40">
        <v>8</v>
      </c>
    </row>
    <row r="11" spans="1:11" ht="21.75" customHeight="1" x14ac:dyDescent="0.25">
      <c r="A11" s="40">
        <v>8</v>
      </c>
      <c r="B11" s="40" t="s">
        <v>36</v>
      </c>
      <c r="C11" s="40">
        <v>596449.5</v>
      </c>
      <c r="D11" s="40">
        <v>0</v>
      </c>
      <c r="E11" s="40">
        <v>0</v>
      </c>
      <c r="F11" s="40">
        <v>0</v>
      </c>
      <c r="G11" s="40">
        <v>596449.5</v>
      </c>
      <c r="H11" s="40">
        <f t="shared" si="0"/>
        <v>596449.5</v>
      </c>
      <c r="I11" s="45">
        <v>0</v>
      </c>
      <c r="J11" s="46">
        <f t="shared" si="1"/>
        <v>0</v>
      </c>
      <c r="K11" s="40">
        <v>7</v>
      </c>
    </row>
    <row r="12" spans="1:11" ht="21.75" customHeight="1" x14ac:dyDescent="0.25">
      <c r="A12" s="40">
        <v>9</v>
      </c>
      <c r="B12" s="40" t="s">
        <v>32</v>
      </c>
      <c r="C12" s="40">
        <v>2.91</v>
      </c>
      <c r="D12" s="40">
        <v>0</v>
      </c>
      <c r="E12" s="40">
        <v>0</v>
      </c>
      <c r="F12" s="40">
        <v>0</v>
      </c>
      <c r="G12" s="40">
        <v>2.91</v>
      </c>
      <c r="H12" s="40">
        <f t="shared" si="0"/>
        <v>2.91</v>
      </c>
      <c r="I12" s="45">
        <v>0</v>
      </c>
      <c r="J12" s="46">
        <f t="shared" si="1"/>
        <v>0</v>
      </c>
      <c r="K12" s="40">
        <v>6</v>
      </c>
    </row>
    <row r="13" spans="1:11" ht="21.75" customHeight="1" x14ac:dyDescent="0.25">
      <c r="A13" s="40">
        <v>10</v>
      </c>
      <c r="B13" s="40" t="s">
        <v>101</v>
      </c>
      <c r="C13" s="40">
        <v>4403945.75</v>
      </c>
      <c r="D13" s="40">
        <v>0</v>
      </c>
      <c r="E13" s="40">
        <v>0</v>
      </c>
      <c r="F13" s="40">
        <v>0</v>
      </c>
      <c r="G13" s="40">
        <v>4403945.75</v>
      </c>
      <c r="H13" s="40">
        <f t="shared" si="0"/>
        <v>4403945.75</v>
      </c>
      <c r="I13" s="45">
        <v>0</v>
      </c>
      <c r="J13" s="46">
        <f t="shared" si="1"/>
        <v>0</v>
      </c>
      <c r="K13" s="40">
        <v>5</v>
      </c>
    </row>
    <row r="14" spans="1:11" ht="21.75" customHeight="1" x14ac:dyDescent="0.25">
      <c r="A14" s="40">
        <v>11</v>
      </c>
      <c r="B14" s="40" t="s">
        <v>99</v>
      </c>
      <c r="C14" s="40">
        <v>0.61</v>
      </c>
      <c r="D14" s="40">
        <v>0</v>
      </c>
      <c r="E14" s="40">
        <v>0</v>
      </c>
      <c r="F14" s="40">
        <v>0</v>
      </c>
      <c r="G14" s="40">
        <v>0.61</v>
      </c>
      <c r="H14" s="40">
        <f t="shared" si="0"/>
        <v>0.61</v>
      </c>
      <c r="I14" s="45">
        <v>0</v>
      </c>
      <c r="J14" s="40">
        <v>0</v>
      </c>
      <c r="K14" s="40">
        <v>4</v>
      </c>
    </row>
    <row r="15" spans="1:11" ht="21.75" customHeight="1" x14ac:dyDescent="0.25">
      <c r="A15" s="40">
        <v>12</v>
      </c>
      <c r="B15" s="40" t="s">
        <v>103</v>
      </c>
      <c r="C15" s="40">
        <v>3.88</v>
      </c>
      <c r="D15" s="40">
        <v>0</v>
      </c>
      <c r="E15" s="40">
        <v>0</v>
      </c>
      <c r="F15" s="40">
        <v>0</v>
      </c>
      <c r="G15" s="40">
        <v>3.88</v>
      </c>
      <c r="H15" s="40">
        <f t="shared" si="0"/>
        <v>3.88</v>
      </c>
      <c r="I15" s="45">
        <v>0</v>
      </c>
      <c r="J15" s="40">
        <v>0</v>
      </c>
      <c r="K15" s="40">
        <v>3</v>
      </c>
    </row>
    <row r="16" spans="1:11" ht="21.75" customHeight="1" x14ac:dyDescent="0.25">
      <c r="A16" s="40">
        <v>13</v>
      </c>
      <c r="B16" s="40" t="s">
        <v>31</v>
      </c>
      <c r="C16" s="40">
        <v>1.43</v>
      </c>
      <c r="D16" s="40">
        <v>0</v>
      </c>
      <c r="E16" s="40">
        <v>0</v>
      </c>
      <c r="F16" s="40">
        <v>0</v>
      </c>
      <c r="G16" s="40">
        <v>1.43</v>
      </c>
      <c r="H16" s="40">
        <f t="shared" si="0"/>
        <v>1.43</v>
      </c>
      <c r="I16" s="45">
        <v>0</v>
      </c>
      <c r="J16" s="40">
        <v>0</v>
      </c>
      <c r="K16" s="40">
        <v>2</v>
      </c>
    </row>
    <row r="17" spans="1:11" ht="21.75" customHeight="1" x14ac:dyDescent="0.25">
      <c r="A17" s="40">
        <v>14</v>
      </c>
      <c r="B17" s="40" t="s">
        <v>102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f t="shared" si="0"/>
        <v>0</v>
      </c>
      <c r="I17" s="45">
        <v>0</v>
      </c>
      <c r="J17" s="40">
        <v>0</v>
      </c>
      <c r="K17" s="40">
        <v>1</v>
      </c>
    </row>
    <row r="18" spans="1:11" ht="21.75" customHeight="1" x14ac:dyDescent="0.25">
      <c r="A18" s="83" t="s">
        <v>44</v>
      </c>
      <c r="B18" s="83"/>
      <c r="C18" s="47">
        <f>SUM(C4:C17)</f>
        <v>25086634.859999999</v>
      </c>
      <c r="D18" s="47">
        <f t="shared" ref="D18:H18" si="2">SUM(D4:D17)</f>
        <v>0</v>
      </c>
      <c r="E18" s="47">
        <f t="shared" si="2"/>
        <v>0</v>
      </c>
      <c r="F18" s="47">
        <f t="shared" si="2"/>
        <v>0</v>
      </c>
      <c r="G18" s="47">
        <f t="shared" si="2"/>
        <v>25086634.859999999</v>
      </c>
      <c r="H18" s="47">
        <f t="shared" si="2"/>
        <v>25081871.199999996</v>
      </c>
      <c r="I18" s="47">
        <f>SUM(I4:I17)</f>
        <v>4763.6599999999989</v>
      </c>
      <c r="J18" s="48">
        <f t="shared" ref="J18" si="3">I18/G18*100</f>
        <v>1.8988836193392897E-2</v>
      </c>
      <c r="K18" s="49"/>
    </row>
  </sheetData>
  <mergeCells count="6">
    <mergeCell ref="A18:B18"/>
    <mergeCell ref="A1:K1"/>
    <mergeCell ref="A2:A3"/>
    <mergeCell ref="B2:B3"/>
    <mergeCell ref="C2:J2"/>
    <mergeCell ref="K2:K3"/>
  </mergeCells>
  <printOptions horizontalCentered="1" verticalCentered="1"/>
  <pageMargins left="0.11811023622047245" right="0" top="0.74803149606299213" bottom="0.74803149606299213" header="0.31496062992125984" footer="0.31496062992125984"/>
  <pageSetup paperSize="9" scale="8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A0216-4ABD-4055-B375-CA12613F2FFC}">
  <dimension ref="A1:H38"/>
  <sheetViews>
    <sheetView topLeftCell="A10" workbookViewId="0">
      <selection activeCell="J31" sqref="J31"/>
    </sheetView>
  </sheetViews>
  <sheetFormatPr defaultRowHeight="15" x14ac:dyDescent="0.25"/>
  <cols>
    <col min="1" max="1" width="15" customWidth="1"/>
    <col min="2" max="2" width="26.140625" customWidth="1"/>
    <col min="3" max="6" width="15" customWidth="1"/>
    <col min="7" max="7" width="17.28515625" customWidth="1"/>
    <col min="8" max="8" width="15" customWidth="1"/>
  </cols>
  <sheetData>
    <row r="1" spans="1:8" ht="34.5" customHeight="1" x14ac:dyDescent="0.25">
      <c r="A1" s="102" t="s">
        <v>192</v>
      </c>
      <c r="B1" s="103"/>
      <c r="C1" s="103"/>
      <c r="D1" s="103"/>
      <c r="E1" s="103"/>
      <c r="F1" s="103"/>
      <c r="G1" s="103"/>
      <c r="H1" s="104"/>
    </row>
    <row r="2" spans="1:8" ht="15.75" x14ac:dyDescent="0.25">
      <c r="A2" s="105" t="s">
        <v>191</v>
      </c>
      <c r="B2" s="106"/>
      <c r="C2" s="106"/>
      <c r="D2" s="106"/>
      <c r="E2" s="106"/>
      <c r="F2" s="106"/>
      <c r="G2" s="106"/>
      <c r="H2" s="107"/>
    </row>
    <row r="3" spans="1:8" ht="75" customHeight="1" x14ac:dyDescent="0.25">
      <c r="A3" s="51" t="s">
        <v>45</v>
      </c>
      <c r="B3" s="51" t="s">
        <v>193</v>
      </c>
      <c r="C3" s="51" t="s">
        <v>182</v>
      </c>
      <c r="D3" s="51" t="s">
        <v>183</v>
      </c>
      <c r="E3" s="51" t="s">
        <v>184</v>
      </c>
      <c r="F3" s="51" t="s">
        <v>185</v>
      </c>
      <c r="G3" s="51" t="s">
        <v>186</v>
      </c>
      <c r="H3" s="50" t="s">
        <v>190</v>
      </c>
    </row>
    <row r="4" spans="1:8" x14ac:dyDescent="0.25">
      <c r="A4" s="40">
        <v>1</v>
      </c>
      <c r="B4" s="40" t="s">
        <v>162</v>
      </c>
      <c r="C4" s="40">
        <v>48600454.289999999</v>
      </c>
      <c r="D4" s="40">
        <v>0</v>
      </c>
      <c r="E4" s="40">
        <v>0</v>
      </c>
      <c r="F4" s="40">
        <v>18575.5</v>
      </c>
      <c r="G4" s="40">
        <v>48581878.789999999</v>
      </c>
      <c r="H4" s="40"/>
    </row>
    <row r="5" spans="1:8" x14ac:dyDescent="0.25">
      <c r="A5" s="40">
        <v>2</v>
      </c>
      <c r="B5" s="40" t="s">
        <v>171</v>
      </c>
      <c r="C5" s="40">
        <v>39530390.170000002</v>
      </c>
      <c r="D5" s="40">
        <v>0</v>
      </c>
      <c r="E5" s="40">
        <v>0</v>
      </c>
      <c r="F5" s="40">
        <v>2294</v>
      </c>
      <c r="G5" s="40">
        <v>39528096.170000002</v>
      </c>
      <c r="H5" s="40"/>
    </row>
    <row r="6" spans="1:8" x14ac:dyDescent="0.25">
      <c r="A6" s="40">
        <v>3</v>
      </c>
      <c r="B6" s="40" t="s">
        <v>149</v>
      </c>
      <c r="C6" s="40">
        <v>34359985.140000001</v>
      </c>
      <c r="D6" s="40">
        <v>0</v>
      </c>
      <c r="E6" s="40">
        <v>0</v>
      </c>
      <c r="F6" s="40">
        <v>0</v>
      </c>
      <c r="G6" s="40">
        <v>34359985.140000001</v>
      </c>
      <c r="H6" s="40"/>
    </row>
    <row r="7" spans="1:8" x14ac:dyDescent="0.25">
      <c r="A7" s="40">
        <v>4</v>
      </c>
      <c r="B7" s="40" t="s">
        <v>177</v>
      </c>
      <c r="C7" s="40">
        <v>24659776.390000001</v>
      </c>
      <c r="D7" s="40">
        <v>0</v>
      </c>
      <c r="E7" s="40">
        <v>0</v>
      </c>
      <c r="F7" s="40">
        <v>1000</v>
      </c>
      <c r="G7" s="40">
        <v>24658776.390000001</v>
      </c>
      <c r="H7" s="40"/>
    </row>
    <row r="8" spans="1:8" x14ac:dyDescent="0.25">
      <c r="A8" s="40">
        <v>5</v>
      </c>
      <c r="B8" s="40" t="s">
        <v>157</v>
      </c>
      <c r="C8" s="40">
        <v>23311004.960000001</v>
      </c>
      <c r="D8" s="40">
        <v>0</v>
      </c>
      <c r="E8" s="40">
        <v>0</v>
      </c>
      <c r="F8" s="40">
        <v>2304.1999999999998</v>
      </c>
      <c r="G8" s="40">
        <v>23308700.760000002</v>
      </c>
      <c r="H8" s="40"/>
    </row>
    <row r="9" spans="1:8" x14ac:dyDescent="0.25">
      <c r="A9" s="40">
        <v>6</v>
      </c>
      <c r="B9" s="40" t="s">
        <v>170</v>
      </c>
      <c r="C9" s="40">
        <v>23005076.039999999</v>
      </c>
      <c r="D9" s="40">
        <v>0</v>
      </c>
      <c r="E9" s="40">
        <v>0</v>
      </c>
      <c r="F9" s="40">
        <v>8716</v>
      </c>
      <c r="G9" s="40">
        <v>22996360.039999999</v>
      </c>
      <c r="H9" s="40"/>
    </row>
    <row r="10" spans="1:8" x14ac:dyDescent="0.25">
      <c r="A10" s="40">
        <v>7</v>
      </c>
      <c r="B10" s="40" t="s">
        <v>173</v>
      </c>
      <c r="C10" s="40">
        <v>9228251.0700000003</v>
      </c>
      <c r="D10" s="40">
        <v>0</v>
      </c>
      <c r="E10" s="40">
        <v>0</v>
      </c>
      <c r="F10" s="40">
        <v>17402</v>
      </c>
      <c r="G10" s="40">
        <v>9210849.0700000003</v>
      </c>
      <c r="H10" s="40"/>
    </row>
    <row r="11" spans="1:8" x14ac:dyDescent="0.25">
      <c r="A11" s="40">
        <v>8</v>
      </c>
      <c r="B11" s="40" t="s">
        <v>166</v>
      </c>
      <c r="C11" s="40">
        <v>8868458.5600000005</v>
      </c>
      <c r="D11" s="40">
        <v>0</v>
      </c>
      <c r="E11" s="40">
        <v>0</v>
      </c>
      <c r="F11" s="40">
        <v>0</v>
      </c>
      <c r="G11" s="40">
        <v>8868458.5600000005</v>
      </c>
      <c r="H11" s="40"/>
    </row>
    <row r="12" spans="1:8" x14ac:dyDescent="0.25">
      <c r="A12" s="40">
        <v>9</v>
      </c>
      <c r="B12" s="40" t="s">
        <v>153</v>
      </c>
      <c r="C12" s="40">
        <v>8748316.7200000007</v>
      </c>
      <c r="D12" s="40">
        <v>0</v>
      </c>
      <c r="E12" s="40">
        <v>0</v>
      </c>
      <c r="F12" s="40">
        <v>0</v>
      </c>
      <c r="G12" s="40">
        <v>8748316.7200000007</v>
      </c>
      <c r="H12" s="40"/>
    </row>
    <row r="13" spans="1:8" x14ac:dyDescent="0.25">
      <c r="A13" s="40">
        <v>10</v>
      </c>
      <c r="B13" s="40" t="s">
        <v>176</v>
      </c>
      <c r="C13" s="40">
        <v>8619587.4299999997</v>
      </c>
      <c r="D13" s="40">
        <v>0</v>
      </c>
      <c r="E13" s="40">
        <v>0</v>
      </c>
      <c r="F13" s="40">
        <v>29051.01</v>
      </c>
      <c r="G13" s="40">
        <v>8590536.4199999999</v>
      </c>
      <c r="H13" s="40"/>
    </row>
    <row r="14" spans="1:8" x14ac:dyDescent="0.25">
      <c r="A14" s="40">
        <v>11</v>
      </c>
      <c r="B14" s="40" t="s">
        <v>156</v>
      </c>
      <c r="C14" s="40">
        <v>7901614.7699999996</v>
      </c>
      <c r="D14" s="40">
        <v>0</v>
      </c>
      <c r="E14" s="40">
        <v>0</v>
      </c>
      <c r="F14" s="40">
        <v>0</v>
      </c>
      <c r="G14" s="40">
        <v>7901614.7699999996</v>
      </c>
      <c r="H14" s="40"/>
    </row>
    <row r="15" spans="1:8" x14ac:dyDescent="0.25">
      <c r="A15" s="40">
        <v>12</v>
      </c>
      <c r="B15" s="40" t="s">
        <v>147</v>
      </c>
      <c r="C15" s="40">
        <v>7621756.3799999999</v>
      </c>
      <c r="D15" s="40">
        <v>0</v>
      </c>
      <c r="E15" s="40">
        <v>0</v>
      </c>
      <c r="F15" s="40">
        <v>14366</v>
      </c>
      <c r="G15" s="40">
        <v>7607390.3799999999</v>
      </c>
      <c r="H15" s="40"/>
    </row>
    <row r="16" spans="1:8" x14ac:dyDescent="0.25">
      <c r="A16" s="40">
        <v>13</v>
      </c>
      <c r="B16" s="40" t="s">
        <v>152</v>
      </c>
      <c r="C16" s="40">
        <v>7132503.4000000004</v>
      </c>
      <c r="D16" s="40">
        <v>0</v>
      </c>
      <c r="E16" s="40">
        <v>0</v>
      </c>
      <c r="F16" s="40">
        <v>17751.21</v>
      </c>
      <c r="G16" s="40">
        <v>7114752.1900000004</v>
      </c>
      <c r="H16" s="40"/>
    </row>
    <row r="17" spans="1:8" x14ac:dyDescent="0.25">
      <c r="A17" s="40">
        <v>14</v>
      </c>
      <c r="B17" s="40" t="s">
        <v>168</v>
      </c>
      <c r="C17" s="40">
        <v>6170011.29</v>
      </c>
      <c r="D17" s="40">
        <v>0</v>
      </c>
      <c r="E17" s="40">
        <v>0</v>
      </c>
      <c r="F17" s="40">
        <v>0</v>
      </c>
      <c r="G17" s="40">
        <v>6170011.29</v>
      </c>
      <c r="H17" s="40"/>
    </row>
    <row r="18" spans="1:8" x14ac:dyDescent="0.25">
      <c r="A18" s="40">
        <v>15</v>
      </c>
      <c r="B18" s="40" t="s">
        <v>160</v>
      </c>
      <c r="C18" s="40">
        <v>6870528.4500000002</v>
      </c>
      <c r="D18" s="40">
        <v>0</v>
      </c>
      <c r="E18" s="40">
        <v>0</v>
      </c>
      <c r="F18" s="40">
        <v>1791816.6</v>
      </c>
      <c r="G18" s="40">
        <v>5078711.8499999996</v>
      </c>
      <c r="H18" s="40"/>
    </row>
    <row r="19" spans="1:8" x14ac:dyDescent="0.25">
      <c r="A19" s="40">
        <v>16</v>
      </c>
      <c r="B19" s="40" t="s">
        <v>167</v>
      </c>
      <c r="C19" s="40">
        <v>4574240.25</v>
      </c>
      <c r="D19" s="40">
        <v>0</v>
      </c>
      <c r="E19" s="40">
        <v>0</v>
      </c>
      <c r="F19" s="40">
        <v>118455.17</v>
      </c>
      <c r="G19" s="40">
        <v>4455785.08</v>
      </c>
      <c r="H19" s="40"/>
    </row>
    <row r="20" spans="1:8" x14ac:dyDescent="0.25">
      <c r="A20" s="40">
        <v>17</v>
      </c>
      <c r="B20" s="40" t="s">
        <v>175</v>
      </c>
      <c r="C20" s="40">
        <v>4323777.9400000004</v>
      </c>
      <c r="D20" s="40">
        <v>0</v>
      </c>
      <c r="E20" s="40">
        <v>0</v>
      </c>
      <c r="F20" s="40">
        <v>0</v>
      </c>
      <c r="G20" s="40">
        <v>4323777.9400000004</v>
      </c>
      <c r="H20" s="40"/>
    </row>
    <row r="21" spans="1:8" x14ac:dyDescent="0.25">
      <c r="A21" s="40">
        <v>18</v>
      </c>
      <c r="B21" s="40" t="s">
        <v>169</v>
      </c>
      <c r="C21" s="40">
        <v>3219552.53</v>
      </c>
      <c r="D21" s="40">
        <v>0</v>
      </c>
      <c r="E21" s="40">
        <v>0</v>
      </c>
      <c r="F21" s="40">
        <v>39711.01</v>
      </c>
      <c r="G21" s="40">
        <v>3179841.52</v>
      </c>
      <c r="H21" s="40"/>
    </row>
    <row r="22" spans="1:8" x14ac:dyDescent="0.25">
      <c r="A22" s="40">
        <v>19</v>
      </c>
      <c r="B22" s="40" t="s">
        <v>145</v>
      </c>
      <c r="C22" s="40">
        <v>2523971.2400000002</v>
      </c>
      <c r="D22" s="40">
        <v>0</v>
      </c>
      <c r="E22" s="40">
        <v>0</v>
      </c>
      <c r="F22" s="40">
        <v>0</v>
      </c>
      <c r="G22" s="40">
        <v>2523971.2400000002</v>
      </c>
      <c r="H22" s="40"/>
    </row>
    <row r="23" spans="1:8" x14ac:dyDescent="0.25">
      <c r="A23" s="40">
        <v>20</v>
      </c>
      <c r="B23" s="40" t="s">
        <v>151</v>
      </c>
      <c r="C23" s="40">
        <v>1424668.28</v>
      </c>
      <c r="D23" s="40">
        <v>0</v>
      </c>
      <c r="E23" s="40">
        <v>0</v>
      </c>
      <c r="F23" s="40">
        <v>0</v>
      </c>
      <c r="G23" s="40">
        <v>1424668.28</v>
      </c>
      <c r="H23" s="40"/>
    </row>
    <row r="24" spans="1:8" x14ac:dyDescent="0.25">
      <c r="A24" s="40">
        <v>21</v>
      </c>
      <c r="B24" s="40" t="s">
        <v>164</v>
      </c>
      <c r="C24" s="40">
        <v>1304385.51</v>
      </c>
      <c r="D24" s="40">
        <v>0</v>
      </c>
      <c r="E24" s="40">
        <v>0</v>
      </c>
      <c r="F24" s="40">
        <v>0</v>
      </c>
      <c r="G24" s="40">
        <v>1304385.51</v>
      </c>
      <c r="H24" s="40"/>
    </row>
    <row r="25" spans="1:8" x14ac:dyDescent="0.25">
      <c r="A25" s="40">
        <v>22</v>
      </c>
      <c r="B25" s="40" t="s">
        <v>161</v>
      </c>
      <c r="C25" s="40">
        <v>1236430.1200000001</v>
      </c>
      <c r="D25" s="40">
        <v>0</v>
      </c>
      <c r="E25" s="40">
        <v>0</v>
      </c>
      <c r="F25" s="40">
        <v>0</v>
      </c>
      <c r="G25" s="40">
        <v>1236430.1200000001</v>
      </c>
      <c r="H25" s="40"/>
    </row>
    <row r="26" spans="1:8" x14ac:dyDescent="0.25">
      <c r="A26" s="40">
        <v>23</v>
      </c>
      <c r="B26" s="40" t="s">
        <v>146</v>
      </c>
      <c r="C26" s="40">
        <v>657007.64</v>
      </c>
      <c r="D26" s="40">
        <v>0</v>
      </c>
      <c r="E26" s="40">
        <v>0</v>
      </c>
      <c r="F26" s="40">
        <v>8811.2000000000007</v>
      </c>
      <c r="G26" s="40">
        <v>648196.43999999994</v>
      </c>
      <c r="H26" s="40"/>
    </row>
    <row r="27" spans="1:8" x14ac:dyDescent="0.25">
      <c r="A27" s="40">
        <v>24</v>
      </c>
      <c r="B27" s="40" t="s">
        <v>163</v>
      </c>
      <c r="C27" s="40">
        <v>602727.97</v>
      </c>
      <c r="D27" s="40">
        <v>0</v>
      </c>
      <c r="E27" s="40">
        <v>0</v>
      </c>
      <c r="F27" s="40">
        <v>2094.5</v>
      </c>
      <c r="G27" s="40">
        <v>600633.47</v>
      </c>
      <c r="H27" s="40"/>
    </row>
    <row r="28" spans="1:8" x14ac:dyDescent="0.25">
      <c r="A28" s="40">
        <v>25</v>
      </c>
      <c r="B28" s="40" t="s">
        <v>148</v>
      </c>
      <c r="C28" s="40">
        <v>398811.95</v>
      </c>
      <c r="D28" s="40">
        <v>0</v>
      </c>
      <c r="E28" s="40">
        <v>0</v>
      </c>
      <c r="F28" s="40">
        <v>0</v>
      </c>
      <c r="G28" s="40">
        <v>398811.95</v>
      </c>
      <c r="H28" s="40"/>
    </row>
    <row r="29" spans="1:8" x14ac:dyDescent="0.25">
      <c r="A29" s="40">
        <v>26</v>
      </c>
      <c r="B29" s="40" t="s">
        <v>159</v>
      </c>
      <c r="C29" s="40">
        <v>329529.14</v>
      </c>
      <c r="D29" s="40">
        <v>0</v>
      </c>
      <c r="E29" s="40">
        <v>0</v>
      </c>
      <c r="F29" s="40">
        <v>44083.75</v>
      </c>
      <c r="G29" s="40">
        <v>285445.39</v>
      </c>
      <c r="H29" s="40"/>
    </row>
    <row r="30" spans="1:8" x14ac:dyDescent="0.25">
      <c r="A30" s="40">
        <v>27</v>
      </c>
      <c r="B30" s="40" t="s">
        <v>174</v>
      </c>
      <c r="C30" s="40">
        <v>99809.81</v>
      </c>
      <c r="D30" s="40">
        <v>0</v>
      </c>
      <c r="E30" s="40">
        <v>0</v>
      </c>
      <c r="F30" s="40">
        <v>0</v>
      </c>
      <c r="G30" s="40">
        <v>99809.81</v>
      </c>
      <c r="H30" s="40"/>
    </row>
    <row r="31" spans="1:8" x14ac:dyDescent="0.25">
      <c r="A31" s="40">
        <v>28</v>
      </c>
      <c r="B31" s="40" t="s">
        <v>165</v>
      </c>
      <c r="C31" s="40">
        <v>17144.52</v>
      </c>
      <c r="D31" s="40">
        <v>0</v>
      </c>
      <c r="E31" s="40">
        <v>0</v>
      </c>
      <c r="F31" s="40">
        <v>1309.81</v>
      </c>
      <c r="G31" s="40">
        <v>15834.71</v>
      </c>
      <c r="H31" s="40"/>
    </row>
    <row r="32" spans="1:8" x14ac:dyDescent="0.25">
      <c r="A32" s="53">
        <v>29</v>
      </c>
      <c r="B32" s="53" t="s">
        <v>1</v>
      </c>
      <c r="C32" s="53">
        <v>4763.66</v>
      </c>
      <c r="D32" s="53">
        <v>0</v>
      </c>
      <c r="E32" s="53">
        <v>0</v>
      </c>
      <c r="F32" s="53">
        <v>0</v>
      </c>
      <c r="G32" s="53">
        <v>4763.66</v>
      </c>
      <c r="H32" s="53"/>
    </row>
    <row r="33" spans="1:8" x14ac:dyDescent="0.25">
      <c r="A33" s="40">
        <v>30</v>
      </c>
      <c r="B33" s="40" t="s">
        <v>155</v>
      </c>
      <c r="C33" s="40">
        <v>814</v>
      </c>
      <c r="D33" s="40">
        <v>0</v>
      </c>
      <c r="E33" s="40">
        <v>0</v>
      </c>
      <c r="F33" s="40">
        <v>0</v>
      </c>
      <c r="G33" s="40">
        <v>814</v>
      </c>
      <c r="H33" s="40"/>
    </row>
    <row r="34" spans="1:8" x14ac:dyDescent="0.25">
      <c r="A34" s="40">
        <v>31</v>
      </c>
      <c r="B34" s="40" t="s">
        <v>172</v>
      </c>
      <c r="C34" s="40">
        <v>23562.82</v>
      </c>
      <c r="D34" s="40">
        <v>1</v>
      </c>
      <c r="E34" s="40">
        <v>0</v>
      </c>
      <c r="F34" s="40">
        <v>23535.69</v>
      </c>
      <c r="G34" s="40">
        <v>28.13</v>
      </c>
      <c r="H34" s="40"/>
    </row>
    <row r="35" spans="1:8" x14ac:dyDescent="0.25">
      <c r="A35" s="40">
        <v>32</v>
      </c>
      <c r="B35" s="40" t="s">
        <v>158</v>
      </c>
      <c r="C35" s="40">
        <v>1.25</v>
      </c>
      <c r="D35" s="40">
        <v>0</v>
      </c>
      <c r="E35" s="40">
        <v>0</v>
      </c>
      <c r="F35" s="40">
        <v>0</v>
      </c>
      <c r="G35" s="40">
        <v>1.25</v>
      </c>
      <c r="H35" s="40"/>
    </row>
    <row r="36" spans="1:8" x14ac:dyDescent="0.25">
      <c r="A36" s="40">
        <v>33</v>
      </c>
      <c r="B36" s="40" t="s">
        <v>150</v>
      </c>
      <c r="C36" s="40">
        <v>50001.11</v>
      </c>
      <c r="D36" s="40">
        <v>0</v>
      </c>
      <c r="E36" s="40">
        <v>0</v>
      </c>
      <c r="F36" s="40">
        <v>50001.11</v>
      </c>
      <c r="G36" s="40">
        <v>0</v>
      </c>
      <c r="H36" s="40"/>
    </row>
    <row r="37" spans="1:8" x14ac:dyDescent="0.25">
      <c r="A37" s="40">
        <v>34</v>
      </c>
      <c r="B37" s="40" t="s">
        <v>154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40"/>
    </row>
    <row r="38" spans="1:8" ht="27" customHeight="1" x14ac:dyDescent="0.25">
      <c r="A38" s="108" t="s">
        <v>44</v>
      </c>
      <c r="B38" s="108"/>
      <c r="C38" s="52">
        <f>SUM(C4:C37)</f>
        <v>285418914.79999995</v>
      </c>
      <c r="D38" s="52">
        <f t="shared" ref="D38:G38" si="0">SUM(D4:D37)</f>
        <v>1</v>
      </c>
      <c r="E38" s="52">
        <f t="shared" si="0"/>
        <v>0</v>
      </c>
      <c r="F38" s="52">
        <f t="shared" si="0"/>
        <v>2191278.7599999998</v>
      </c>
      <c r="G38" s="52">
        <f t="shared" si="0"/>
        <v>283227637.03999996</v>
      </c>
      <c r="H38" s="52"/>
    </row>
  </sheetData>
  <sortState xmlns:xlrd2="http://schemas.microsoft.com/office/spreadsheetml/2017/richdata2" ref="B4:G37">
    <sortCondition descending="1" ref="G4:G37"/>
  </sortState>
  <mergeCells count="3">
    <mergeCell ref="A1:H1"/>
    <mergeCell ref="A2:H2"/>
    <mergeCell ref="A38:B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BPDP Master</vt:lpstr>
      <vt:lpstr>BPDP State</vt:lpstr>
      <vt:lpstr>Drive Report master (2)</vt:lpstr>
      <vt:lpstr>GPDP</vt:lpstr>
      <vt:lpstr>District Wise</vt:lpstr>
      <vt:lpstr>unspend Taluka </vt:lpstr>
      <vt:lpstr>Unspend State</vt:lpstr>
      <vt:lpstr>GPDP!Print_Area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anant batule</cp:lastModifiedBy>
  <cp:lastPrinted>2026-09-16T10:44:45Z</cp:lastPrinted>
  <dcterms:created xsi:type="dcterms:W3CDTF">2026-08-27T16:32:00Z</dcterms:created>
  <dcterms:modified xsi:type="dcterms:W3CDTF">2026-09-20T12:50:36Z</dcterms:modified>
</cp:coreProperties>
</file>